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3.xml" ContentType="application/vnd.openxmlformats-officedocument.drawing+xml"/>
  <Override PartName="/xl/drawings/drawing6.xml" ContentType="application/vnd.openxmlformats-officedocument.drawing+xml"/>
  <Override PartName="/xl/drawings/drawing3.xml" ContentType="application/vnd.openxmlformats-officedocument.drawing+xml"/>
  <Override PartName="/xl/drawings/drawing12.xml" ContentType="application/vnd.openxmlformats-officedocument.drawing+xml"/>
  <Override PartName="/xl/drawings/drawing8.xml" ContentType="application/vnd.openxmlformats-officedocument.drawing+xml"/>
  <Override PartName="/xl/drawings/drawing11.xml" ContentType="application/vnd.openxmlformats-officedocument.drawing+xml"/>
  <Override PartName="/xl/drawings/drawing10.xml" ContentType="application/vnd.openxmlformats-officedocument.drawing+xml"/>
  <Override PartName="/xl/drawings/drawing9.xml" ContentType="application/vnd.openxmlformats-officedocument.drawing+xml"/>
  <Override PartName="/xl/drawings/drawing5.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Policies" sheetId="2" state="visible" r:id="rId4"/>
    <sheet name="Procedures &amp; SOPs" sheetId="3" state="visible" r:id="rId5"/>
    <sheet name="Risk Assessments" sheetId="4" state="visible" r:id="rId6"/>
    <sheet name="Registers &amp; Trackers" sheetId="5" state="visible" r:id="rId7"/>
    <sheet name="Reports &amp; Position Papers" sheetId="6" state="visible" r:id="rId8"/>
    <sheet name="Forms &amp; Templates" sheetId="7" state="visible" r:id="rId9"/>
    <sheet name="HR Documents" sheetId="8" state="visible" r:id="rId10"/>
    <sheet name="General Documents" sheetId="9" state="visible" r:id="rId11"/>
    <sheet name="Legacy Mapping" sheetId="10" state="visible" r:id="rId12"/>
    <sheet name="Archived" sheetId="11" state="visible" r:id="rId13"/>
    <sheet name="Sequence Tracker" sheetId="12" state="visible" r:id="rId14"/>
    <sheet name="Instructions" sheetId="13" state="visible" r:id="rId15"/>
  </sheets>
  <definedNames>
    <definedName function="false" hidden="false" localSheetId="10" name="_xlnm.Print_Titles" vbProcedure="false">Archived!$1:$4</definedName>
    <definedName function="false" hidden="false" localSheetId="6" name="_xlnm.Print_Titles" vbProcedure="false">'Forms &amp; Templates'!$1:$4</definedName>
    <definedName function="false" hidden="false" localSheetId="8" name="_xlnm.Print_Titles" vbProcedure="false">'General Documents'!$1:$4</definedName>
    <definedName function="false" hidden="false" localSheetId="7" name="_xlnm.Print_Titles" vbProcedure="false">'HR Documents'!$1:$4</definedName>
    <definedName function="false" hidden="false" localSheetId="9" name="_xlnm.Print_Titles" vbProcedure="false">'Legacy Mapping'!$1:$4</definedName>
    <definedName function="false" hidden="false" localSheetId="1" name="_xlnm.Print_Titles" vbProcedure="false">Policies!$1:$4</definedName>
    <definedName function="false" hidden="false" localSheetId="2" name="_xlnm.Print_Titles" vbProcedure="false">'Procedures &amp; SOPs'!$1:$4</definedName>
    <definedName function="false" hidden="false" localSheetId="4" name="_xlnm.Print_Titles" vbProcedure="false">'Registers &amp; Trackers'!$1:$4</definedName>
    <definedName function="false" hidden="false" localSheetId="5" name="_xlnm.Print_Titles" vbProcedure="false">'Reports &amp; Position Papers'!$1:$4</definedName>
    <definedName function="false" hidden="false" localSheetId="3" name="_xlnm.Print_Titles" vbProcedure="false">'Risk Assessments'!$1:$4</definedName>
    <definedName function="false" hidden="false" localSheetId="11" name="_xlnm.Print_Titles" vbProcedure="false">'Sequence Tracker'!$1:$4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<sst xmlns="http://schemas.openxmlformats.org/spreadsheetml/2006/main" count="1803" uniqueCount="665">
  <si>
    <t xml:space="preserve">Document Register — Dashboard</t>
  </si>
  <si>
    <t xml:space="preserve">SM/INT/REG/001  |  Version 2.1  |  Reviewed 10 April 2026  |  Owner: Group Compliance Director</t>
  </si>
  <si>
    <t xml:space="preserve">BY CATEGORY</t>
  </si>
  <si>
    <t xml:space="preserve">BY MANAGEMENT SYSTEM</t>
  </si>
  <si>
    <t xml:space="preserve">BY STATUS</t>
  </si>
  <si>
    <t xml:space="preserve">Policies</t>
  </si>
  <si>
    <t xml:space="preserve">SEC — Security</t>
  </si>
  <si>
    <t xml:space="preserve">Approved</t>
  </si>
  <si>
    <t xml:space="preserve">Procedures &amp; SOPs</t>
  </si>
  <si>
    <t xml:space="preserve">HSE — Health &amp; Safety</t>
  </si>
  <si>
    <t xml:space="preserve">Active</t>
  </si>
  <si>
    <t xml:space="preserve">Risk Assessments</t>
  </si>
  <si>
    <t xml:space="preserve">QMS — Quality</t>
  </si>
  <si>
    <t xml:space="preserve">Draft</t>
  </si>
  <si>
    <t xml:space="preserve">Registers &amp; Trackers</t>
  </si>
  <si>
    <t xml:space="preserve">INT — Integrated</t>
  </si>
  <si>
    <t xml:space="preserve">Under Review</t>
  </si>
  <si>
    <t xml:space="preserve">Reports &amp; Position Papers</t>
  </si>
  <si>
    <t xml:space="preserve">OPS — Operational</t>
  </si>
  <si>
    <t xml:space="preserve">Superseded</t>
  </si>
  <si>
    <t xml:space="preserve">Forms &amp; Templates</t>
  </si>
  <si>
    <t xml:space="preserve">OFF — Offshore</t>
  </si>
  <si>
    <t xml:space="preserve">Archived</t>
  </si>
  <si>
    <t xml:space="preserve">HR Documents</t>
  </si>
  <si>
    <t xml:space="preserve">CAM — Campaign</t>
  </si>
  <si>
    <t xml:space="preserve">Retired</t>
  </si>
  <si>
    <t xml:space="preserve">General Documents</t>
  </si>
  <si>
    <t xml:space="preserve">TRG — Training</t>
  </si>
  <si>
    <t xml:space="preserve">Restricted</t>
  </si>
  <si>
    <t xml:space="preserve">TOTAL DOCUMENTS</t>
  </si>
  <si>
    <t xml:space="preserve">TOTAL (SYSTEMS)</t>
  </si>
  <si>
    <t xml:space="preserve">TOTAL (STATUS)</t>
  </si>
  <si>
    <t xml:space="preserve">Dashboard counts auto-recalculate on file open. Totals above should reconcile to each other.</t>
  </si>
  <si>
    <t xml:space="preserve">Document Register — Policies</t>
  </si>
  <si>
    <t xml:space="preserve">SM/INT/REG/001  |  POL  |  ISO 45001 / 18788 / 28007 / 28000 / 9001</t>
  </si>
  <si>
    <t xml:space="preserve">Document Reference</t>
  </si>
  <si>
    <t xml:space="preserve">Document Title</t>
  </si>
  <si>
    <t xml:space="preserve">System</t>
  </si>
  <si>
    <t xml:space="preserve">Version</t>
  </si>
  <si>
    <t xml:space="preserve">Status</t>
  </si>
  <si>
    <t xml:space="preserve">Folder Location</t>
  </si>
  <si>
    <t xml:space="preserve">ISO Standard(s)</t>
  </si>
  <si>
    <t xml:space="preserve">Document Owner</t>
  </si>
  <si>
    <t xml:space="preserve">Issue Date</t>
  </si>
  <si>
    <t xml:space="preserve">Next Review</t>
  </si>
  <si>
    <t xml:space="preserve">Legacy Reference</t>
  </si>
  <si>
    <t xml:space="preserve">SM/HSE/DOC/001</t>
  </si>
  <si>
    <t xml:space="preserve">OH&amp;S Management System Scope Statement</t>
  </si>
  <si>
    <t xml:space="preserve">HSE</t>
  </si>
  <si>
    <t xml:space="preserve">1.0</t>
  </si>
  <si>
    <t xml:space="preserve">01 - Policies/HSE Policies (45001)</t>
  </si>
  <si>
    <t xml:space="preserve">ISO 45001 (4.3)</t>
  </si>
  <si>
    <t xml:space="preserve">Group Compliance Director</t>
  </si>
  <si>
    <t xml:space="preserve">03/02/2026</t>
  </si>
  <si>
    <t xml:space="preserve">03/02/2027</t>
  </si>
  <si>
    <t xml:space="preserve">SM/HSE/POL/001</t>
  </si>
  <si>
    <t xml:space="preserve">Occupational Health &amp; Safety Policy</t>
  </si>
  <si>
    <t xml:space="preserve">ISO 45001 (5.2)</t>
  </si>
  <si>
    <t xml:space="preserve">SM/HSE/POL/002</t>
  </si>
  <si>
    <t xml:space="preserve">Environmental Policy</t>
  </si>
  <si>
    <t xml:space="preserve">ISO 45001</t>
  </si>
  <si>
    <t xml:space="preserve">SM/INT/POL/001</t>
  </si>
  <si>
    <t xml:space="preserve">Anti-Bribery, Corruption and Business Ethics Policy</t>
  </si>
  <si>
    <t xml:space="preserve">INT</t>
  </si>
  <si>
    <t xml:space="preserve">01 - Policies/Integrated Policies</t>
  </si>
  <si>
    <t xml:space="preserve">All</t>
  </si>
  <si>
    <t xml:space="preserve">SM/INT/POL/002</t>
  </si>
  <si>
    <t xml:space="preserve">Code of Conduct</t>
  </si>
  <si>
    <t xml:space="preserve">SM/INT/POL/003</t>
  </si>
  <si>
    <t xml:space="preserve">Equal Opportunities Policy</t>
  </si>
  <si>
    <t xml:space="preserve">SM/INT/POL/004</t>
  </si>
  <si>
    <t xml:space="preserve">Grievance and Whistleblowing Policy</t>
  </si>
  <si>
    <t xml:space="preserve">SM/INT/POL/005</t>
  </si>
  <si>
    <t xml:space="preserve">Personal Data Protection Policy</t>
  </si>
  <si>
    <t xml:space="preserve">SM/INT/POL/006</t>
  </si>
  <si>
    <t xml:space="preserve">Recruitment Policy</t>
  </si>
  <si>
    <t xml:space="preserve">SM/INT/POL/007</t>
  </si>
  <si>
    <t xml:space="preserve">Risk Management Policy</t>
  </si>
  <si>
    <t xml:space="preserve">45001 / 18788 / 28000 / 28007</t>
  </si>
  <si>
    <t xml:space="preserve">SM/INT/POL/008</t>
  </si>
  <si>
    <t xml:space="preserve">Social Media Policy</t>
  </si>
  <si>
    <t xml:space="preserve">SM/INT/POL/009</t>
  </si>
  <si>
    <t xml:space="preserve">Training Policy</t>
  </si>
  <si>
    <t xml:space="preserve">45001 (7.2/7.3) / 18788</t>
  </si>
  <si>
    <t xml:space="preserve">SM/QMS/POL/001</t>
  </si>
  <si>
    <t xml:space="preserve">Quality Policy</t>
  </si>
  <si>
    <t xml:space="preserve">QMS</t>
  </si>
  <si>
    <t xml:space="preserve">01 - Policies/Quality Policies (9001)</t>
  </si>
  <si>
    <t xml:space="preserve">ISO 9001</t>
  </si>
  <si>
    <t xml:space="preserve">SM/QMS/POL/002</t>
  </si>
  <si>
    <t xml:space="preserve">Quality Policy Statement</t>
  </si>
  <si>
    <t xml:space="preserve">SM/SEC/POL/001</t>
  </si>
  <si>
    <t xml:space="preserve">Security and Security Operations Policy</t>
  </si>
  <si>
    <t xml:space="preserve">SEC</t>
  </si>
  <si>
    <t xml:space="preserve">01 - Policies/Security Policies (18788 - 28007 - 28000)</t>
  </si>
  <si>
    <t xml:space="preserve">18788 / 28007 / 28000</t>
  </si>
  <si>
    <t xml:space="preserve">SM/SEC/POL/002</t>
  </si>
  <si>
    <t xml:space="preserve">Human Rights Policy</t>
  </si>
  <si>
    <t xml:space="preserve">18788 / 28007</t>
  </si>
  <si>
    <t xml:space="preserve">SM/SEC/POL/003</t>
  </si>
  <si>
    <t xml:space="preserve">Statement of Conformance</t>
  </si>
  <si>
    <t xml:space="preserve">SM/SEC/POL/004</t>
  </si>
  <si>
    <t xml:space="preserve">Security Policy Statement</t>
  </si>
  <si>
    <t xml:space="preserve">SM/INT/POL/010</t>
  </si>
  <si>
    <t xml:space="preserve">Drugs and Alcohol Policy</t>
  </si>
  <si>
    <t xml:space="preserve">01 - Policies/Integrated Policies/Controlled Drafts</t>
  </si>
  <si>
    <t xml:space="preserve">45001 / 18788</t>
  </si>
  <si>
    <t xml:space="preserve">08/04/2026</t>
  </si>
  <si>
    <t xml:space="preserve">Document Register — Procedures &amp; SOPs</t>
  </si>
  <si>
    <t xml:space="preserve">SM/INT/REG/001  |  PRO | SOP | ANN | BRI</t>
  </si>
  <si>
    <t xml:space="preserve">SM/OPS/SOP/001</t>
  </si>
  <si>
    <t xml:space="preserve">Indian Ocean Piracy Operations SOP</t>
  </si>
  <si>
    <t xml:space="preserve">OPS</t>
  </si>
  <si>
    <t xml:space="preserve">02 / Operational SOPs / IOR</t>
  </si>
  <si>
    <t xml:space="preserve">28007 / 18788</t>
  </si>
  <si>
    <t xml:space="preserve">SMS/SOP/IO/001</t>
  </si>
  <si>
    <t xml:space="preserve">SM/OPS/SOP/002</t>
  </si>
  <si>
    <t xml:space="preserve">WAF SEV Operations SOP</t>
  </si>
  <si>
    <t xml:space="preserve">02 / Operational SOPs / WAF</t>
  </si>
  <si>
    <t xml:space="preserve">03/04/2026</t>
  </si>
  <si>
    <t xml:space="preserve">Annual</t>
  </si>
  <si>
    <t xml:space="preserve">SM/SEC/PRO/006</t>
  </si>
  <si>
    <t xml:space="preserve">SEV Critical Spares Risk Assessment Procedure</t>
  </si>
  <si>
    <t xml:space="preserve">02 / Security Procedures</t>
  </si>
  <si>
    <t xml:space="preserve">ISO 18788 / 9001</t>
  </si>
  <si>
    <t xml:space="preserve">2026</t>
  </si>
  <si>
    <t xml:space="preserve">2027</t>
  </si>
  <si>
    <t xml:space="preserve">SM PRO-SEV-RA-001</t>
  </si>
  <si>
    <t xml:space="preserve">SM/INT/PRO/002</t>
  </si>
  <si>
    <t xml:space="preserve">Control of Documents</t>
  </si>
  <si>
    <t xml:space="preserve">02 - Procedures and SOPs</t>
  </si>
  <si>
    <t xml:space="preserve">9001 / 18788 / 28007 / 28000 / 45001</t>
  </si>
  <si>
    <t xml:space="preserve">30/03/2026</t>
  </si>
  <si>
    <t xml:space="preserve">30/03/2027</t>
  </si>
  <si>
    <t xml:space="preserve">MSP-A-01 / OHSP14 / SOP-1001</t>
  </si>
  <si>
    <t xml:space="preserve">SM/INT/PRO/003</t>
  </si>
  <si>
    <t xml:space="preserve">Internal Audit</t>
  </si>
  <si>
    <t xml:space="preserve">9001 / 18788 / 28007 / 28000 / 45001 / 19011</t>
  </si>
  <si>
    <t xml:space="preserve">SM/INT/PRO/001</t>
  </si>
  <si>
    <t xml:space="preserve">Non-Conformance, OFI and Corrective Action Management</t>
  </si>
  <si>
    <t xml:space="preserve">SM/HSE/PRO/001</t>
  </si>
  <si>
    <t xml:space="preserve">Hazard Identification and Risk Assessment Procedure</t>
  </si>
  <si>
    <t xml:space="preserve">02 - Procedures and SOPs / HSE Procedures</t>
  </si>
  <si>
    <t xml:space="preserve">45001</t>
  </si>
  <si>
    <t xml:space="preserve">31/03/2026</t>
  </si>
  <si>
    <t xml:space="preserve">31/03/2027</t>
  </si>
  <si>
    <t xml:space="preserve">SM/SEC/PRO/001</t>
  </si>
  <si>
    <t xml:space="preserve">Security and Business Risk Assessment Procedure</t>
  </si>
  <si>
    <t xml:space="preserve">02 - Procedures and SOPs / Security Procedures</t>
  </si>
  <si>
    <t xml:space="preserve">28007 / 18788 / 28000</t>
  </si>
  <si>
    <t xml:space="preserve">SM/HSE/PRO/002</t>
  </si>
  <si>
    <t xml:space="preserve">Legal and Regulatory Compliance Procedure</t>
  </si>
  <si>
    <t xml:space="preserve">45001 (6.1.3 / 9.1.2)</t>
  </si>
  <si>
    <t xml:space="preserve">01/04/2026</t>
  </si>
  <si>
    <t xml:space="preserve">SM/INT/PRO/004</t>
  </si>
  <si>
    <t xml:space="preserve">External References and Standards Procedure</t>
  </si>
  <si>
    <t xml:space="preserve">SM/SEC/PRO/002</t>
  </si>
  <si>
    <t xml:space="preserve">Due Diligence Response Procedure</t>
  </si>
  <si>
    <t xml:space="preserve">1.1</t>
  </si>
  <si>
    <t xml:space="preserve">ISO 28007 (4.4.6) / ISO 18788 (A.4.3.2, A.9.3)</t>
  </si>
  <si>
    <t xml:space="preserve">04/04/2026</t>
  </si>
  <si>
    <t xml:space="preserve">02/04/2027</t>
  </si>
  <si>
    <t xml:space="preserve">SM/INT/PRO/005</t>
  </si>
  <si>
    <t xml:space="preserve">Control of Records</t>
  </si>
  <si>
    <t xml:space="preserve">ISO 45001 (7.5)</t>
  </si>
  <si>
    <t xml:space="preserve">SM/INT/PRO/006</t>
  </si>
  <si>
    <t xml:space="preserve">Incident and Crisis Management</t>
  </si>
  <si>
    <t xml:space="preserve">SM/INT/PRO/007</t>
  </si>
  <si>
    <t xml:space="preserve">PCASP Induction and Deployment</t>
  </si>
  <si>
    <t xml:space="preserve">SM/INT/PRO/008</t>
  </si>
  <si>
    <t xml:space="preserve">PCASP Recruitment and Screening</t>
  </si>
  <si>
    <t xml:space="preserve">SM/INT/PRO/008-A</t>
  </si>
  <si>
    <t xml:space="preserve">PCASP Recruitment and Screening (Shell Supplement)</t>
  </si>
  <si>
    <t xml:space="preserve">28007 / Shell</t>
  </si>
  <si>
    <t xml:space="preserve">SM/INT/PRO/009</t>
  </si>
  <si>
    <t xml:space="preserve">Firearms Competency</t>
  </si>
  <si>
    <t xml:space="preserve">SM/OPS/PRO/001</t>
  </si>
  <si>
    <t xml:space="preserve">Rules on the Use of Force</t>
  </si>
  <si>
    <t xml:space="preserve">02 / Operational SOPs / IOR / RUF</t>
  </si>
  <si>
    <t xml:space="preserve">SM/SEC/PRO/004</t>
  </si>
  <si>
    <t xml:space="preserve">Security Escort Vessel Approval Procedure</t>
  </si>
  <si>
    <t xml:space="preserve">28007 / 18788 / 9001</t>
  </si>
  <si>
    <t xml:space="preserve">SM/PRO/SEV/001</t>
  </si>
  <si>
    <t xml:space="preserve">SM/SEC/PRO/005</t>
  </si>
  <si>
    <t xml:space="preserve">Supplier Approval — Security Escort Vessel Providers</t>
  </si>
  <si>
    <t xml:space="preserve">18788 / 9001 / 28007 / 45001</t>
  </si>
  <si>
    <t xml:space="preserve">SM/PRO/SASEV/001</t>
  </si>
  <si>
    <t xml:space="preserve">SM/OPS/SOP/001-A</t>
  </si>
  <si>
    <t xml:space="preserve">IOR SOP — Annex A — Deployment and Embarkation</t>
  </si>
  <si>
    <t xml:space="preserve">02 / Operational SOPs / IOR / SOP</t>
  </si>
  <si>
    <t xml:space="preserve">SM/OPS/SOP/001-B</t>
  </si>
  <si>
    <t xml:space="preserve">IOR SOP — Annex B — Vessel Familiarisation</t>
  </si>
  <si>
    <t xml:space="preserve">SM/OPS/SOP/001-C</t>
  </si>
  <si>
    <t xml:space="preserve">IOR SOP — Annex C — Vessel Hardening &amp; Mitigation Measures</t>
  </si>
  <si>
    <t xml:space="preserve">SM/OPS/SOP/001-D</t>
  </si>
  <si>
    <t xml:space="preserve">IOR SOP — Annex D — Onboard Routines</t>
  </si>
  <si>
    <t xml:space="preserve">SM/OPS/SOP/001-E</t>
  </si>
  <si>
    <t xml:space="preserve">IOR SOP — Annex E — Vessel Defence</t>
  </si>
  <si>
    <t xml:space="preserve">SM/OPS/SOP/001-F</t>
  </si>
  <si>
    <t xml:space="preserve">IOR SOP — Annex F — Incident Management</t>
  </si>
  <si>
    <t xml:space="preserve">SM/OPS/SOP/001-G</t>
  </si>
  <si>
    <t xml:space="preserve">IOR SOP — Annex G — Weapons &amp; Equipment Management</t>
  </si>
  <si>
    <t xml:space="preserve">SM/OPS/SOP/001-H</t>
  </si>
  <si>
    <t xml:space="preserve">IOR SOP — Annex H — Disembarkation and Post Transit</t>
  </si>
  <si>
    <t xml:space="preserve">SM/INT/PRO/010</t>
  </si>
  <si>
    <t xml:space="preserve">Training and Competence Management Procedure</t>
  </si>
  <si>
    <t xml:space="preserve">02 / Procedures and SOPs</t>
  </si>
  <si>
    <t xml:space="preserve">45001 Cl. 7.2 / 7.3</t>
  </si>
  <si>
    <t xml:space="preserve">SM/OPS/SOP/002-A</t>
  </si>
  <si>
    <t xml:space="preserve">WAF SOP — Annex A — MSLO Operations</t>
  </si>
  <si>
    <t xml:space="preserve">SM/INT/PRO/011</t>
  </si>
  <si>
    <t xml:space="preserve">Staff Recruitment Procedure</t>
  </si>
  <si>
    <t xml:space="preserve">9001 7.1.2 / 18788 7.1 / 45001 7.2</t>
  </si>
  <si>
    <t xml:space="preserve">06/04/2026</t>
  </si>
  <si>
    <t xml:space="preserve">06/04/2027</t>
  </si>
  <si>
    <t xml:space="preserve">SM PRO - Recruitment Employed Staff</t>
  </si>
  <si>
    <t xml:space="preserve">SM/INT/PRO/012</t>
  </si>
  <si>
    <t xml:space="preserve">Staff Training and Competence Procedure</t>
  </si>
  <si>
    <t xml:space="preserve">9001 7.2 / 45001 7.2-7.3 / 18788 7.2 / 28007 7.2</t>
  </si>
  <si>
    <t xml:space="preserve">N/A</t>
  </si>
  <si>
    <t xml:space="preserve">SM/INT/PRO/013</t>
  </si>
  <si>
    <t xml:space="preserve">Management of Change Procedure</t>
  </si>
  <si>
    <t xml:space="preserve">9001 6.3 / 45001 8.1.3 / 18788 8.1 / 28007 8.1</t>
  </si>
  <si>
    <t xml:space="preserve">07/04/2026</t>
  </si>
  <si>
    <t xml:space="preserve">07/04/2027</t>
  </si>
  <si>
    <t xml:space="preserve">SM/PRO/CHA/001</t>
  </si>
  <si>
    <t xml:space="preserve">SM/HSE/PRO/003</t>
  </si>
  <si>
    <t xml:space="preserve">Emergency Preparedness and Response Procedure</t>
  </si>
  <si>
    <t xml:space="preserve">02 / HSE Procedures</t>
  </si>
  <si>
    <t xml:space="preserve">45001 (8.2) / 18788 (8.3) / 28007 / 28000</t>
  </si>
  <si>
    <t xml:space="preserve">08/04/2027</t>
  </si>
  <si>
    <t xml:space="preserve">SOP-2002, SOP-2005</t>
  </si>
  <si>
    <t xml:space="preserve">SM/INT/PRO/014</t>
  </si>
  <si>
    <t xml:space="preserve">Worker Consultation and Participation Procedure</t>
  </si>
  <si>
    <t xml:space="preserve">02 / Integrated</t>
  </si>
  <si>
    <t xml:space="preserve">45001 (5.4) / 18788 (5.3.3)</t>
  </si>
  <si>
    <t xml:space="preserve">SM/INT/PRO/015</t>
  </si>
  <si>
    <t xml:space="preserve">Continual Improvement Procedure</t>
  </si>
  <si>
    <t xml:space="preserve">45001 (10.3) / 18788 (10.2) / 9001 (10.3)</t>
  </si>
  <si>
    <t xml:space="preserve">SM/INT/PRO/016</t>
  </si>
  <si>
    <t xml:space="preserve">Internal and External Communications Procedure</t>
  </si>
  <si>
    <t xml:space="preserve">02 - Procedures and SOPs/Integrated Procedures/Controlled Drafts</t>
  </si>
  <si>
    <t xml:space="preserve">45001 (7.4) / 9001 (7.4) / 18788 (7.4)</t>
  </si>
  <si>
    <t xml:space="preserve">SM/INT/PRO/017</t>
  </si>
  <si>
    <t xml:space="preserve">Supplier, Contractor and Procurement Management Procedure</t>
  </si>
  <si>
    <t xml:space="preserve">45001 Cl. 8.1.4 / 9001 8.4</t>
  </si>
  <si>
    <t xml:space="preserve">SM/PRO/SA/001 + SI/001 + SUB/001</t>
  </si>
  <si>
    <t xml:space="preserve">SM/INT/PRO/019</t>
  </si>
  <si>
    <t xml:space="preserve">Management Review Procedure</t>
  </si>
  <si>
    <t xml:space="preserve">45001 Cl. 9.3</t>
  </si>
  <si>
    <t xml:space="preserve">SM/PRO/MR/001</t>
  </si>
  <si>
    <t xml:space="preserve">SM/INT/PRO/021</t>
  </si>
  <si>
    <t xml:space="preserve">Drugs and Alcohol Testing Procedure</t>
  </si>
  <si>
    <t xml:space="preserve">02 - Procedures and SOPs/Integrated/Controlled Drafts</t>
  </si>
  <si>
    <t xml:space="preserve">SM/OPS/BRI/001</t>
  </si>
  <si>
    <t xml:space="preserve">Vessel Masters Briefing - IOR</t>
  </si>
  <si>
    <t xml:space="preserve">02 - Procedures and SOPs/Operational SOPs/IOR/Briefings/For Distribution</t>
  </si>
  <si>
    <t xml:space="preserve">28007 / 18788 / 45001 (7.4)</t>
  </si>
  <si>
    <t xml:space="preserve">10/04/2026</t>
  </si>
  <si>
    <t xml:space="preserve">10/04/2027</t>
  </si>
  <si>
    <t xml:space="preserve">SM/OPS/BRI/002</t>
  </si>
  <si>
    <t xml:space="preserve">Skiff Identification Guide - IOR</t>
  </si>
  <si>
    <t xml:space="preserve">SM/OPS/BRI/003</t>
  </si>
  <si>
    <t xml:space="preserve">Skiff Identification Guide - SRS-GoA</t>
  </si>
  <si>
    <t xml:space="preserve">Document Register — Risk Assessments</t>
  </si>
  <si>
    <t xml:space="preserve">SM/INT/REG/001  |  RA  |  RA-003 Series (45001) + RA-004 Series (18788/28000/28007)</t>
  </si>
  <si>
    <t xml:space="preserve">SM/HSE/RA/001</t>
  </si>
  <si>
    <t xml:space="preserve">Vessel Evacuation and Guarding Operations H&amp;S RA</t>
  </si>
  <si>
    <t xml:space="preserve">03 / RA-003 Series</t>
  </si>
  <si>
    <t xml:space="preserve">SM RA-003</t>
  </si>
  <si>
    <t xml:space="preserve">SM/SEC/RA/001</t>
  </si>
  <si>
    <t xml:space="preserve">IOR Piracy Operations Security &amp; Business RA</t>
  </si>
  <si>
    <t xml:space="preserve">03 / RA-004 Series</t>
  </si>
  <si>
    <t xml:space="preserve">18788 / 28000</t>
  </si>
  <si>
    <t xml:space="preserve">SM RA-004 IOR</t>
  </si>
  <si>
    <t xml:space="preserve">SM/SEC/RA/002</t>
  </si>
  <si>
    <t xml:space="preserve">WAF GOG Operations Security &amp; Business RA</t>
  </si>
  <si>
    <t xml:space="preserve">SM RA-004 WAF</t>
  </si>
  <si>
    <t xml:space="preserve">SM/SEC/RA/003</t>
  </si>
  <si>
    <t xml:space="preserve">PG Vessel Evacuation and Guarding Security &amp; Business RA</t>
  </si>
  <si>
    <t xml:space="preserve">SM RA-004 PG</t>
  </si>
  <si>
    <t xml:space="preserve">SM/HSE/RA/002</t>
  </si>
  <si>
    <t xml:space="preserve">Vessel Transfer Operations H&amp;S Risk Assessment</t>
  </si>
  <si>
    <t xml:space="preserve">03 - Risk Assessments/RA-003 Series (HS - ISO 45001)</t>
  </si>
  <si>
    <t xml:space="preserve">ISO 45001 (6.1.2)</t>
  </si>
  <si>
    <t xml:space="preserve">30/09/2026</t>
  </si>
  <si>
    <t xml:space="preserve">SM/HSE/RA/003</t>
  </si>
  <si>
    <t xml:space="preserve">Security Duties Client Vessel H&amp;S Risk Assessment</t>
  </si>
  <si>
    <t xml:space="preserve">SM/HSE/RA/004</t>
  </si>
  <si>
    <t xml:space="preserve">Weapons Handling and Armoury Operations H&amp;S Risk Assessment</t>
  </si>
  <si>
    <t xml:space="preserve">SM/HSE/RA/005</t>
  </si>
  <si>
    <t xml:space="preserve">RHIB and Craft Launch Operations H&amp;S Risk Assessment</t>
  </si>
  <si>
    <t xml:space="preserve">SM/HSE/RA/006</t>
  </si>
  <si>
    <t xml:space="preserve">Vessel Routine Operations H&amp;S Risk Assessment</t>
  </si>
  <si>
    <t xml:space="preserve">SM/HSE/RA/007</t>
  </si>
  <si>
    <t xml:space="preserve">Office Workplace H&amp;S Risk Assessment</t>
  </si>
  <si>
    <t xml:space="preserve">SM/HSE/RA/008</t>
  </si>
  <si>
    <t xml:space="preserve">Remote Working H&amp;S Risk Assessment</t>
  </si>
  <si>
    <t xml:space="preserve">SM/HSE/RA/009</t>
  </si>
  <si>
    <t xml:space="preserve">Heat Stress H&amp;S Risk Assessment</t>
  </si>
  <si>
    <t xml:space="preserve">SM/HSE/RA/010</t>
  </si>
  <si>
    <t xml:space="preserve">Night Operations H&amp;S Risk Assessment</t>
  </si>
  <si>
    <t xml:space="preserve">01/10/2026</t>
  </si>
  <si>
    <t xml:space="preserve">Document Register — Registers &amp; Trackers</t>
  </si>
  <si>
    <t xml:space="preserve">SM/INT/REG/001  |  REG | CMP</t>
  </si>
  <si>
    <t xml:space="preserve">SM/INT/REG/001</t>
  </si>
  <si>
    <t xml:space="preserve">Document Register</t>
  </si>
  <si>
    <t xml:space="preserve">2.0</t>
  </si>
  <si>
    <t xml:space="preserve">04 - Registers and Trackers</t>
  </si>
  <si>
    <t xml:space="preserve">23/03/2026</t>
  </si>
  <si>
    <t xml:space="preserve">23/03/2027</t>
  </si>
  <si>
    <t xml:space="preserve">SM/INT/CMP/002</t>
  </si>
  <si>
    <t xml:space="preserve">Combined Work Programme</t>
  </si>
  <si>
    <t xml:space="preserve">04 - Registers and Trackers/Change Management Plans</t>
  </si>
  <si>
    <t xml:space="preserve">Ongoing</t>
  </si>
  <si>
    <t xml:space="preserve">SM/INT/REG/003</t>
  </si>
  <si>
    <t xml:space="preserve">Internal Audit Schedule 2026</t>
  </si>
  <si>
    <t xml:space="preserve">07 / Internal Audits</t>
  </si>
  <si>
    <t xml:space="preserve">9001 / 19011</t>
  </si>
  <si>
    <t xml:space="preserve">25/03/2026</t>
  </si>
  <si>
    <t xml:space="preserve">01/01/2027</t>
  </si>
  <si>
    <t xml:space="preserve">SM/INT/REG/004</t>
  </si>
  <si>
    <t xml:space="preserve">NCR, OFI and CAPA Register</t>
  </si>
  <si>
    <t xml:space="preserve">SM/INT/REG/005</t>
  </si>
  <si>
    <t xml:space="preserve">Reconciliation Matrix</t>
  </si>
  <si>
    <t xml:space="preserve">SM/HSE/REG/001</t>
  </si>
  <si>
    <t xml:space="preserve">Interested Parties Register</t>
  </si>
  <si>
    <t xml:space="preserve">ISO 45001 (4.2) | ISO 18788 (4.2) | ISO 28000 (4.2) | ISO 9001 (4.2)</t>
  </si>
  <si>
    <t xml:space="preserve">SM/INT/REG/006</t>
  </si>
  <si>
    <t xml:space="preserve">Company Objectives Register</t>
  </si>
  <si>
    <t xml:space="preserve">SM/SEC/REG/001</t>
  </si>
  <si>
    <t xml:space="preserve">Flag State Requirements Register</t>
  </si>
  <si>
    <t xml:space="preserve">SM/HSE/REG/002</t>
  </si>
  <si>
    <t xml:space="preserve">Legal and Regulatory Requirements Register</t>
  </si>
  <si>
    <t xml:space="preserve">45001 (6.1.3) / 18788 / 28007 / 28000 / 9001</t>
  </si>
  <si>
    <t xml:space="preserve">SM/INT/REG/007</t>
  </si>
  <si>
    <t xml:space="preserve">External Standards and References Register</t>
  </si>
  <si>
    <t xml:space="preserve">SM/INT/REG/008</t>
  </si>
  <si>
    <t xml:space="preserve">Training and Competence Matrix</t>
  </si>
  <si>
    <t xml:space="preserve">45001 (7.2/7.3) / 9001 / 18788 / 28007</t>
  </si>
  <si>
    <t xml:space="preserve">03/10/2026</t>
  </si>
  <si>
    <t xml:space="preserve">SM/INT/REG/009</t>
  </si>
  <si>
    <t xml:space="preserve">Change Request Register</t>
  </si>
  <si>
    <t xml:space="preserve">9001 6.3 / 45001 8.1.3 / 18788 8.1</t>
  </si>
  <si>
    <t xml:space="preserve">SM/INT/REG/010</t>
  </si>
  <si>
    <t xml:space="preserve">Supplier and Subcontractor Register</t>
  </si>
  <si>
    <t xml:space="preserve">Document Register — Reports &amp; Position Papers</t>
  </si>
  <si>
    <t xml:space="preserve">SM/INT/REG/001  |  RPT | CPP | SOW</t>
  </si>
  <si>
    <t xml:space="preserve">SM/INT/CPP/001</t>
  </si>
  <si>
    <t xml:space="preserve">Compliance Position Paper - MV Vladimir Boarding</t>
  </si>
  <si>
    <t xml:space="preserve">08 / Compliance Position Papers</t>
  </si>
  <si>
    <t xml:space="preserve">SM/INT/RPT/001</t>
  </si>
  <si>
    <t xml:space="preserve">Internal Audit Programme Review and Gap Analysis</t>
  </si>
  <si>
    <t xml:space="preserve">SM/SEC/RPT/001</t>
  </si>
  <si>
    <t xml:space="preserve">Internal Audit Report - Document Control</t>
  </si>
  <si>
    <t xml:space="preserve">9001 / 18788</t>
  </si>
  <si>
    <t xml:space="preserve">28/03/2026</t>
  </si>
  <si>
    <t xml:space="preserve">SM/SEC/RPT/002</t>
  </si>
  <si>
    <t xml:space="preserve">Internal Audit Report - Risk Management</t>
  </si>
  <si>
    <t xml:space="preserve">18788 / 28007 / 45001</t>
  </si>
  <si>
    <t xml:space="preserve">29/03/2026</t>
  </si>
  <si>
    <t xml:space="preserve">SM/HSE/RPT/001</t>
  </si>
  <si>
    <t xml:space="preserve">IRT Exercise Report - Office Fire</t>
  </si>
  <si>
    <t xml:space="preserve">07 - Audit and Review/Exercises and Drills</t>
  </si>
  <si>
    <t xml:space="preserve">45001 (8.2)</t>
  </si>
  <si>
    <t xml:space="preserve">27/03/2026</t>
  </si>
  <si>
    <t xml:space="preserve">Document Register — Forms &amp; Templates</t>
  </si>
  <si>
    <t xml:space="preserve">SM/INT/REG/001  |  FORM | TPL</t>
  </si>
  <si>
    <t xml:space="preserve">SM/INT/TPL/001</t>
  </si>
  <si>
    <t xml:space="preserve">Register Template</t>
  </si>
  <si>
    <t xml:space="preserve">09 / Register Templates</t>
  </si>
  <si>
    <t xml:space="preserve">SM/INT/TPL/002</t>
  </si>
  <si>
    <t xml:space="preserve">Procedure Template</t>
  </si>
  <si>
    <t xml:space="preserve">09 / Templates / Word</t>
  </si>
  <si>
    <t xml:space="preserve">SM/INT/FORM/001</t>
  </si>
  <si>
    <t xml:space="preserve">Non-Conformance Report Form</t>
  </si>
  <si>
    <t xml:space="preserve">09 - Templates and Forms</t>
  </si>
  <si>
    <t xml:space="preserve">Pavel Shparber, CEO / Darren Watts, GCD</t>
  </si>
  <si>
    <t xml:space="preserve">30 March 2026</t>
  </si>
  <si>
    <t xml:space="preserve">SM/OPS/FORM/001</t>
  </si>
  <si>
    <t xml:space="preserve">RUF Card</t>
  </si>
  <si>
    <t xml:space="preserve">02 / Operational SOPs / RUF Forms</t>
  </si>
  <si>
    <t xml:space="preserve">SM/OPS/FORM/002</t>
  </si>
  <si>
    <t xml:space="preserve">Statement of Understanding (MSO)</t>
  </si>
  <si>
    <t xml:space="preserve">SM/OPS/FORM/003</t>
  </si>
  <si>
    <t xml:space="preserve">Statement of Understanding (Master/OOW)</t>
  </si>
  <si>
    <t xml:space="preserve">SM/OPS/FORM/004</t>
  </si>
  <si>
    <t xml:space="preserve">Release Authorisation</t>
  </si>
  <si>
    <t xml:space="preserve">SM/OPS/FORM/005</t>
  </si>
  <si>
    <t xml:space="preserve">Incident Report</t>
  </si>
  <si>
    <t xml:space="preserve">SM/SEC/FORM/001</t>
  </si>
  <si>
    <t xml:space="preserve">Security Escort Vessel (SEV) Checklist</t>
  </si>
  <si>
    <t xml:space="preserve">SM/SEC/FORM/002</t>
  </si>
  <si>
    <t xml:space="preserve">WAF Escorting Due Diligence Checklist</t>
  </si>
  <si>
    <t xml:space="preserve">18788 / 28007 / 9001</t>
  </si>
  <si>
    <t xml:space="preserve">SM/INT/FORM/002</t>
  </si>
  <si>
    <t xml:space="preserve">New Starter Checklist</t>
  </si>
  <si>
    <t xml:space="preserve">9001 7.2 / 45001 7.2</t>
  </si>
  <si>
    <t xml:space="preserve">SM/INT/FORM/003</t>
  </si>
  <si>
    <t xml:space="preserve">Change Request Form</t>
  </si>
  <si>
    <t xml:space="preserve">SM/INT/FORM/004</t>
  </si>
  <si>
    <t xml:space="preserve">Supplier Approval Form</t>
  </si>
  <si>
    <t xml:space="preserve">SM/INT/FORM/005</t>
  </si>
  <si>
    <t xml:space="preserve">Supplier Corrective Action Report</t>
  </si>
  <si>
    <t xml:space="preserve">SM/INT/FORM/006</t>
  </si>
  <si>
    <t xml:space="preserve">Supplier Approval Checklist</t>
  </si>
  <si>
    <t xml:space="preserve">SM/SEC/FORM/003</t>
  </si>
  <si>
    <t xml:space="preserve">SEV Vessel Information Form</t>
  </si>
  <si>
    <t xml:space="preserve">ISO 28007 / 18788</t>
  </si>
  <si>
    <t xml:space="preserve">SM/SEC/FORM/004</t>
  </si>
  <si>
    <t xml:space="preserve">SEV Provider Due Diligence Form</t>
  </si>
  <si>
    <t xml:space="preserve">SM/OPS/FORM/006</t>
  </si>
  <si>
    <t xml:space="preserve">Daily Report</t>
  </si>
  <si>
    <t xml:space="preserve">02 - Procedures and SOPs/Operational SOPs/IOR/Forms/For Distribution</t>
  </si>
  <si>
    <t xml:space="preserve">SM/OPS/FORM/007</t>
  </si>
  <si>
    <t xml:space="preserve">Embarkation Report</t>
  </si>
  <si>
    <t xml:space="preserve">SM/OPS/FORM/008</t>
  </si>
  <si>
    <t xml:space="preserve">Second Day Report</t>
  </si>
  <si>
    <t xml:space="preserve">SM/OPS/FORM/009</t>
  </si>
  <si>
    <t xml:space="preserve">Crossing 60°E Report</t>
  </si>
  <si>
    <t xml:space="preserve">SM/OPS/FORM/010</t>
  </si>
  <si>
    <t xml:space="preserve">Port Report</t>
  </si>
  <si>
    <t xml:space="preserve">SM/OPS/FORM/011</t>
  </si>
  <si>
    <t xml:space="preserve">Exit Port Report</t>
  </si>
  <si>
    <t xml:space="preserve">SM/OPS/FORM/012</t>
  </si>
  <si>
    <t xml:space="preserve">48 Hours to Disembarkation Report</t>
  </si>
  <si>
    <t xml:space="preserve">SM/OPS/FORM/013</t>
  </si>
  <si>
    <t xml:space="preserve">Disembarkation Report</t>
  </si>
  <si>
    <t xml:space="preserve">SM/OPS/FORM/014</t>
  </si>
  <si>
    <t xml:space="preserve">28007 / 18788 / 45001</t>
  </si>
  <si>
    <t xml:space="preserve">SM/OPS/FORM/015</t>
  </si>
  <si>
    <t xml:space="preserve">Embarked Training Return</t>
  </si>
  <si>
    <t xml:space="preserve">28007 / 45001 (7.2)</t>
  </si>
  <si>
    <t xml:space="preserve">SM/OPS/FORM/016</t>
  </si>
  <si>
    <t xml:space="preserve">First Aid Kit Check</t>
  </si>
  <si>
    <t xml:space="preserve">SM/OPS/FORM/017</t>
  </si>
  <si>
    <t xml:space="preserve">Vessel Details Form</t>
  </si>
  <si>
    <t xml:space="preserve">Document Register — HR Documents</t>
  </si>
  <si>
    <t xml:space="preserve">SM/INT/REG/001  |  JD  |  Job Descriptions</t>
  </si>
  <si>
    <t xml:space="preserve">SM/INT/JD/002</t>
  </si>
  <si>
    <t xml:space="preserve">Compliance Administrator Job Description</t>
  </si>
  <si>
    <t xml:space="preserve">05 - Human Resources / Job Descriptions</t>
  </si>
  <si>
    <t xml:space="preserve">SM/INT/JD/003</t>
  </si>
  <si>
    <t xml:space="preserve">QHSE Manager</t>
  </si>
  <si>
    <t xml:space="preserve">05 / Job Descriptions</t>
  </si>
  <si>
    <t xml:space="preserve">As per Document Register defined review date, or upon significant change to role</t>
  </si>
  <si>
    <t xml:space="preserve">SM/INT/JD/004</t>
  </si>
  <si>
    <t xml:space="preserve">Document Register — General Documents</t>
  </si>
  <si>
    <t xml:space="preserve">SM/INT/REG/001  |  DOC | MAN | BUL | FC | BRAG | SG</t>
  </si>
  <si>
    <t xml:space="preserve">SM/INT/DOC/001</t>
  </si>
  <si>
    <t xml:space="preserve">Document Referencing and Folder Structure Guide</t>
  </si>
  <si>
    <t xml:space="preserve">00 - Management System Overview</t>
  </si>
  <si>
    <t xml:space="preserve">SM/INT/DOC/002</t>
  </si>
  <si>
    <t xml:space="preserve">Context of the Organisation (PESTLE &amp; SWOT Analysis)</t>
  </si>
  <si>
    <t xml:space="preserve">01 - Policies/Context of the Organisation</t>
  </si>
  <si>
    <t xml:space="preserve">ISO 45001 (4.1) | ISO 18788 (4.1) | ISO 28000 (4.1) | ISO 9001 (4.1)</t>
  </si>
  <si>
    <t xml:space="preserve">01/03/2026</t>
  </si>
  <si>
    <t xml:space="preserve">01/03/2027</t>
  </si>
  <si>
    <t xml:space="preserve">SM/CAM/BUL/001</t>
  </si>
  <si>
    <t xml:space="preserve">Vessel Transfers — Awareness Bulletin</t>
  </si>
  <si>
    <t xml:space="preserve">CAM</t>
  </si>
  <si>
    <t xml:space="preserve">13 - Campaign / Bulletins</t>
  </si>
  <si>
    <t xml:space="preserve">N/A — Awareness material</t>
  </si>
  <si>
    <t xml:space="preserve">SM/CAM/FC/001</t>
  </si>
  <si>
    <t xml:space="preserve">Vessel Transfers — Toolbox Talk Flash Cards</t>
  </si>
  <si>
    <t xml:space="preserve">13 - Campaign / Flash Cards</t>
  </si>
  <si>
    <t xml:space="preserve">SM/CAM/BRAG/002</t>
  </si>
  <si>
    <t xml:space="preserve">Security Duties – Client Vessel — Basic Risk Assessment Guide</t>
  </si>
  <si>
    <t xml:space="preserve">13 - Campaign - Your Watch Our Standard/Basic Risk Assessment Guides</t>
  </si>
  <si>
    <t xml:space="preserve">SM-CAM-BRAG-002</t>
  </si>
  <si>
    <t xml:space="preserve">SM/CAM/BRAG/001</t>
  </si>
  <si>
    <t xml:space="preserve">Vessel Transfer Operations — Basic Risk Assessment Guide</t>
  </si>
  <si>
    <t xml:space="preserve">13 - Campaign/Basic Risk Assessment Guides</t>
  </si>
  <si>
    <t xml:space="preserve">SM/CAM/BRAG/003</t>
  </si>
  <si>
    <t xml:space="preserve">Weapons Handling and Armoury Operations — Basic Risk Assessment Guide</t>
  </si>
  <si>
    <t xml:space="preserve">SM/CAM/BRAG/004</t>
  </si>
  <si>
    <t xml:space="preserve">RHIB and Craft Launch Operations — Basic Risk Assessment Guide</t>
  </si>
  <si>
    <t xml:space="preserve">SM/CAM/BRAG/005</t>
  </si>
  <si>
    <t xml:space="preserve">Vessel Routine Operations — Basic Risk Assessment Guide</t>
  </si>
  <si>
    <t xml:space="preserve">SM/CAM/BRAG/006</t>
  </si>
  <si>
    <t xml:space="preserve">Office Workplace — Basic Risk Assessment Guide</t>
  </si>
  <si>
    <t xml:space="preserve">SM/CAM/BRAG/007</t>
  </si>
  <si>
    <t xml:space="preserve">Remote Working — Basic Risk Assessment Guide</t>
  </si>
  <si>
    <t xml:space="preserve">SM/CAM/BRAG/008</t>
  </si>
  <si>
    <t xml:space="preserve">Heat Stress — Basic Risk Assessment Guide</t>
  </si>
  <si>
    <t xml:space="preserve">SM/INT/DOC/003</t>
  </si>
  <si>
    <t xml:space="preserve">Risk Screening Tool — Concept and Design Specification</t>
  </si>
  <si>
    <t xml:space="preserve">ISO 45001 (6.1) / ISO 18788 (6.1) / ISO 28000 (6.1)</t>
  </si>
  <si>
    <t xml:space="preserve">SM/SEC/DOC/001</t>
  </si>
  <si>
    <t xml:space="preserve">OCIMF PMSC Guidance Checklist — Completed Responses</t>
  </si>
  <si>
    <t xml:space="preserve">06 / Due Diligence Packs</t>
  </si>
  <si>
    <t xml:space="preserve">ISO 28007 (4.4.6) / ISO 18788 (A.4.3.2)</t>
  </si>
  <si>
    <t xml:space="preserve">02/04/2026</t>
  </si>
  <si>
    <t xml:space="preserve">02/07/2026</t>
  </si>
  <si>
    <t xml:space="preserve">Supersedes legacy Malta OCIMF checklist</t>
  </si>
  <si>
    <t xml:space="preserve">SM/INT/DOC/004</t>
  </si>
  <si>
    <t xml:space="preserve">Company Profile 2026</t>
  </si>
  <si>
    <t xml:space="preserve">06 - Client and Commercial</t>
  </si>
  <si>
    <t xml:space="preserve">SM/INT/DOC/006</t>
  </si>
  <si>
    <t xml:space="preserve">MSO Course Program</t>
  </si>
  <si>
    <t xml:space="preserve">SM/CAM/BUL/002</t>
  </si>
  <si>
    <t xml:space="preserve">Due Diligence Portal — Internal Bulletin</t>
  </si>
  <si>
    <t xml:space="preserve">13 - Campaign</t>
  </si>
  <si>
    <t xml:space="preserve">SM/CAM/SG/001</t>
  </si>
  <si>
    <t xml:space="preserve">Vessel Transfer Operations Safety Guide</t>
  </si>
  <si>
    <t xml:space="preserve">13 - Campaign / Safety Guides</t>
  </si>
  <si>
    <t xml:space="preserve">SM/CAM/BRAG/009</t>
  </si>
  <si>
    <t xml:space="preserve">Night Operations Basic Risk Assessment Guide</t>
  </si>
  <si>
    <t xml:space="preserve">ISO 45001 (7.3)</t>
  </si>
  <si>
    <t xml:space="preserve">SM/TRG/DOC/001</t>
  </si>
  <si>
    <t xml:space="preserve">Human Rights in Maritime Security Operations — PCASP Training</t>
  </si>
  <si>
    <t xml:space="preserve">TRG</t>
  </si>
  <si>
    <t xml:space="preserve">05 - Training and Competence/Training Courses/Controlled Drafts</t>
  </si>
  <si>
    <t xml:space="preserve">ICoCA / VPSHR / 18788 / 28007</t>
  </si>
  <si>
    <t xml:space="preserve">SM/TRG/DOC/002</t>
  </si>
  <si>
    <t xml:space="preserve">Human Rights in Maritime Security Operations — Staff and Management Training</t>
  </si>
  <si>
    <t xml:space="preserve">13 - Campaign - Your Watch Our Standard</t>
  </si>
  <si>
    <t xml:space="preserve">SM/SEC/DOC/002</t>
  </si>
  <si>
    <t xml:space="preserve">WAF OCIMF Due Diligence Checklist</t>
  </si>
  <si>
    <t xml:space="preserve">06 - Client and Commercial / Due Diligence Packs</t>
  </si>
  <si>
    <t xml:space="preserve">ISO 28007 (4.4.6) / OCIMF</t>
  </si>
  <si>
    <t xml:space="preserve">SM/INT/DOC/005</t>
  </si>
  <si>
    <t xml:space="preserve">Roles, Responsibilities and Authorities Matrix (RACI)</t>
  </si>
  <si>
    <t xml:space="preserve">45001 (5.3) / 18788 (5.3)</t>
  </si>
  <si>
    <t xml:space="preserve">Document Register — Legacy Mapping</t>
  </si>
  <si>
    <t xml:space="preserve">SM/INT/REG/001  |  Legacy to new reference mapping for documents migrated from the old management system</t>
  </si>
  <si>
    <t xml:space="preserve">New Reference</t>
  </si>
  <si>
    <t xml:space="preserve">Migration Status</t>
  </si>
  <si>
    <t xml:space="preserve">Migration Trigger</t>
  </si>
  <si>
    <t xml:space="preserve">Notes</t>
  </si>
  <si>
    <t xml:space="preserve">Pending</t>
  </si>
  <si>
    <t xml:space="preserve">Shell findings amendment</t>
  </si>
  <si>
    <t xml:space="preserve">Ref changes when SOP is amended</t>
  </si>
  <si>
    <t xml:space="preserve">SM SOP - PG</t>
  </si>
  <si>
    <t xml:space="preserve">Persian Gulf Vessel Evacuation and Guarding SOP</t>
  </si>
  <si>
    <t xml:space="preserve">Next amendment</t>
  </si>
  <si>
    <t xml:space="preserve">Vessel Evacuation and Guarding H&amp;S RA</t>
  </si>
  <si>
    <t xml:space="preserve">Mapped</t>
  </si>
  <si>
    <t xml:space="preserve">Already in new system</t>
  </si>
  <si>
    <t xml:space="preserve">RA-003 pattern retained</t>
  </si>
  <si>
    <t xml:space="preserve">RA-004 pattern retained</t>
  </si>
  <si>
    <t xml:space="preserve">SM/OFF/PRO/001</t>
  </si>
  <si>
    <t xml:space="preserve">SEV Critical Spares RA Procedure</t>
  </si>
  <si>
    <t xml:space="preserve">SM RA-SEV MED4 001</t>
  </si>
  <si>
    <t xml:space="preserve">SM/OFF/RA/001</t>
  </si>
  <si>
    <t xml:space="preserve">Critical Spares RA - MV Mediator IV</t>
  </si>
  <si>
    <t xml:space="preserve">SM-JD-QHSE Manager-06.03.2026</t>
  </si>
  <si>
    <t xml:space="preserve">SM/INT/JD/001</t>
  </si>
  <si>
    <t xml:space="preserve">QHSE Manager Job Description</t>
  </si>
  <si>
    <t xml:space="preserve">MSP-A series</t>
  </si>
  <si>
    <t xml:space="preserve">TBD</t>
  </si>
  <si>
    <t xml:space="preserve">Legacy management system procedures (various)</t>
  </si>
  <si>
    <t xml:space="preserve">Review and update cycle</t>
  </si>
  <si>
    <t xml:space="preserve">Map individually when amended</t>
  </si>
  <si>
    <t xml:space="preserve">MSP-B series</t>
  </si>
  <si>
    <t xml:space="preserve">SM/PRO/DOC/001</t>
  </si>
  <si>
    <t xml:space="preserve">Complete</t>
  </si>
  <si>
    <t xml:space="preserve">Session 11 rebuild</t>
  </si>
  <si>
    <t xml:space="preserve">Multiple legacy procs superseded</t>
  </si>
  <si>
    <t xml:space="preserve">Document Register — Archived &amp; Superseded</t>
  </si>
  <si>
    <t xml:space="preserve">SM/INT/REG/001  |  Documents removed from the live management system, retained for audit evidence</t>
  </si>
  <si>
    <t xml:space="preserve">Final Version</t>
  </si>
  <si>
    <t xml:space="preserve">Superseded By / Status</t>
  </si>
  <si>
    <t xml:space="preserve">Archive Date</t>
  </si>
  <si>
    <t xml:space="preserve">Reason</t>
  </si>
  <si>
    <t xml:space="preserve">PG Vessel Evacuation and Guarding Security RA</t>
  </si>
  <si>
    <t xml:space="preserve">Archived — PG ops not actioned</t>
  </si>
  <si>
    <t xml:space="preserve">PG theatre deprecated. Files moved to Working/PG Legacy/. Kept for audit history.</t>
  </si>
  <si>
    <t xml:space="preserve">Superseded by SM/INT/JD/003</t>
  </si>
  <si>
    <t xml:space="preserve">Legacy QHSE Manager JD replaced by standardised JD template format (S14).</t>
  </si>
  <si>
    <t xml:space="preserve">Critical Spares RA — MV Mediator IV</t>
  </si>
  <si>
    <t xml:space="preserve">OFF</t>
  </si>
  <si>
    <t xml:space="preserve">Removed — completed operational form</t>
  </si>
  <si>
    <t xml:space="preserve">Completed vessel-specific form, belongs with ops records not the MS. Retained for reference.</t>
  </si>
  <si>
    <t xml:space="preserve">SM/INT/SOW/001</t>
  </si>
  <si>
    <t xml:space="preserve">Scope of Work — MV Vladimir Monitoring</t>
  </si>
  <si>
    <t xml:space="preserve">0.1</t>
  </si>
  <si>
    <t xml:space="preserve">RESTRICTED — Do not distribute</t>
  </si>
  <si>
    <t xml:space="preserve">Sensitive compliance position paper, access controlled. Held in 08 / Compliance Position Papers.</t>
  </si>
  <si>
    <t xml:space="preserve">Document Register — Sequence Tracker</t>
  </si>
  <si>
    <t xml:space="preserve">SM/INT/REG/001  |  Next available sequence number per system / type. Update when new document created.</t>
  </si>
  <si>
    <t xml:space="preserve">Type</t>
  </si>
  <si>
    <t xml:space="preserve">Next Sequence</t>
  </si>
  <si>
    <t xml:space="preserve">Last Document Created</t>
  </si>
  <si>
    <t xml:space="preserve">BRAG</t>
  </si>
  <si>
    <t xml:space="preserve">010</t>
  </si>
  <si>
    <t xml:space="preserve">SM/CAM/BRAG/009 - Night Operations BRAG</t>
  </si>
  <si>
    <t xml:space="preserve">BUL</t>
  </si>
  <si>
    <t xml:space="preserve">003</t>
  </si>
  <si>
    <t xml:space="preserve">SM/CAM/BUL/002 - DD Portal Bulletin</t>
  </si>
  <si>
    <t xml:space="preserve">FC</t>
  </si>
  <si>
    <t xml:space="preserve">002</t>
  </si>
  <si>
    <t xml:space="preserve">SM/CAM/FC/001 - Vessel Transfers Toolbox Talk Flash Cards</t>
  </si>
  <si>
    <t xml:space="preserve">SG</t>
  </si>
  <si>
    <t xml:space="preserve">SM/CAM/SG/001 - Vessel Transfer Operations Safety Guide</t>
  </si>
  <si>
    <t xml:space="preserve">DOC</t>
  </si>
  <si>
    <t xml:space="preserve">SM/HSE/DOC/001 - OH&amp;S Scope Statement</t>
  </si>
  <si>
    <t xml:space="preserve">POL</t>
  </si>
  <si>
    <t xml:space="preserve">SM/HSE/POL/002 - Environmental Policy</t>
  </si>
  <si>
    <t xml:space="preserve">PRO</t>
  </si>
  <si>
    <t xml:space="preserve">004</t>
  </si>
  <si>
    <t xml:space="preserve">SM/HSE/PRO/003 - Emergency Preparedness and Response</t>
  </si>
  <si>
    <t xml:space="preserve">RA</t>
  </si>
  <si>
    <t xml:space="preserve">011</t>
  </si>
  <si>
    <t xml:space="preserve">SM/HSE/RA/010 - Night Operations H&amp;S RA</t>
  </si>
  <si>
    <t xml:space="preserve">REG</t>
  </si>
  <si>
    <t xml:space="preserve">SM/HSE/REG/002 - Legal and Regulatory Requirements Register</t>
  </si>
  <si>
    <t xml:space="preserve">RPT</t>
  </si>
  <si>
    <t xml:space="preserve">SM/HSE/RPT/001 - IRT Exercise Report</t>
  </si>
  <si>
    <t xml:space="preserve">CMP</t>
  </si>
  <si>
    <t xml:space="preserve">SM/INT/CMP/002 - Combined Work Programme</t>
  </si>
  <si>
    <t xml:space="preserve">CPP</t>
  </si>
  <si>
    <t xml:space="preserve">SM/INT/CPP/001 - MV Vladimir Boarding CPP</t>
  </si>
  <si>
    <t xml:space="preserve">007</t>
  </si>
  <si>
    <t xml:space="preserve">SM/INT/DOC/006 - MSO Course Program</t>
  </si>
  <si>
    <t xml:space="preserve">FORM</t>
  </si>
  <si>
    <t xml:space="preserve">JD</t>
  </si>
  <si>
    <t xml:space="preserve">005</t>
  </si>
  <si>
    <t xml:space="preserve">SM/INT/JD/004 - Group Compliance Director JD</t>
  </si>
  <si>
    <t xml:space="preserve">SM/INT/POL/010 - Drugs and Alcohol Policy</t>
  </si>
  <si>
    <t xml:space="preserve">022</t>
  </si>
  <si>
    <t xml:space="preserve">SM/INT/PRO/021 - D&amp;A Testing Procedure</t>
  </si>
  <si>
    <t xml:space="preserve">SM/INT/RPT/001 - IA Programme Review</t>
  </si>
  <si>
    <t xml:space="preserve">SOW</t>
  </si>
  <si>
    <t xml:space="preserve">SM/INT/SOW/001 - MV Vladimir SOW</t>
  </si>
  <si>
    <t xml:space="preserve">TPL</t>
  </si>
  <si>
    <t xml:space="preserve">SM/INT/TPL/002 - Procedure Template</t>
  </si>
  <si>
    <t xml:space="preserve">SM/OFF/PRO/001 - SEV Critical Spares Procedure</t>
  </si>
  <si>
    <t xml:space="preserve">SM/OFF/RA/001 - Critical Spares RA Mediator IV</t>
  </si>
  <si>
    <t xml:space="preserve">BRI</t>
  </si>
  <si>
    <t xml:space="preserve">SM/OPS/BRI/003 - Skiff Identification Guide SRS-GoA</t>
  </si>
  <si>
    <t xml:space="preserve">018</t>
  </si>
  <si>
    <t xml:space="preserve">SM/OPS/FORM/017 - Vessel Details Form</t>
  </si>
  <si>
    <t xml:space="preserve">SM/OPS/PRO/001 - Rules on the Use of Force</t>
  </si>
  <si>
    <t xml:space="preserve">SOP</t>
  </si>
  <si>
    <t xml:space="preserve">SM/OPS/SOP/002 - WAF SEV Operations</t>
  </si>
  <si>
    <t xml:space="preserve">SOP-ANN</t>
  </si>
  <si>
    <t xml:space="preserve">H</t>
  </si>
  <si>
    <t xml:space="preserve">SM/OPS/SOP/001-H - Disembarkation and Post Transit</t>
  </si>
  <si>
    <t xml:space="preserve">SM/SEC/DOC/002 - WAF OCIMF Due Diligence Checklist</t>
  </si>
  <si>
    <t xml:space="preserve">006</t>
  </si>
  <si>
    <t xml:space="preserve">SM/SEC/PRO/005 - Supplier Approval SEV Providers</t>
  </si>
  <si>
    <t xml:space="preserve">SM/SEC/RA/002 - WAF GOG Operations Security RA (003 PG Archived)</t>
  </si>
  <si>
    <t xml:space="preserve">SM/SEC/REG/001 - Flag State Requirements Register</t>
  </si>
  <si>
    <t xml:space="preserve">SM/SEC/RPT/002 - Risk Management Audit Report</t>
  </si>
  <si>
    <t xml:space="preserve">SM/TRG/DOC/002 - Staff and Management Training</t>
  </si>
  <si>
    <t xml:space="preserve">How to use this Register</t>
  </si>
  <si>
    <t xml:space="preserve">SM/INT/REG/001  |  Version 2.1  |  Owner: Group Compliance Director</t>
  </si>
  <si>
    <t xml:space="preserve">Purpose</t>
  </si>
  <si>
    <t xml:space="preserve">This register is the single source of truth for every controlled document in the Seagull Maritime Management System. It supports ISO 45001, ISO 18788, ISO 28007, ISO 28000 and ISO 9001 document-control clauses.</t>
  </si>
  <si>
    <t xml:space="preserve">Structure</t>
  </si>
  <si>
    <t xml:space="preserve">Documents are grouped into eight category tabs: Policies, Procedures &amp; SOPs, Risk Assessments, Registers &amp; Trackers, Reports &amp; Position Papers, Forms &amp; Templates, HR Documents, and General Documents. Legacy Mapping, Archived and Sequence Tracker support traceability and sequence control. The Dashboard rolls up counts across all category tabs.</t>
  </si>
  <si>
    <t xml:space="preserve">Reference format</t>
  </si>
  <si>
    <t xml:space="preserve">All references follow SM/[SYSTEM]/[TYPE]/[SEQ]. System codes: SEC (Security), HSE (Health &amp; Safety), QMS (Quality), INT (Integrated), OPS (Operational), OFF (Offshore), CAM (Campaign), TRG (Training), SMS (legacy Safety Management System).</t>
  </si>
  <si>
    <t xml:space="preserve">Adding a new document</t>
  </si>
  <si>
    <t xml:space="preserve">1) Check Sequence Tracker for the next available number. 2) Draft and approve the document per SM/INT/PRO/002 Control of Documents. 3) Add a row to the correct category tab. 4) Bump the Next Sequence value on the Sequence Tracker tab. 5) Save and version this register.</t>
  </si>
  <si>
    <t xml:space="preserve">Archiving or superseding</t>
  </si>
  <si>
    <t xml:space="preserve">Move the row to the Archived tab. Record final version, what supersedes it, archive date, and reason. Do not delete — audit evidence must be retained.</t>
  </si>
  <si>
    <t xml:space="preserve">Dashboard</t>
  </si>
  <si>
    <t xml:space="preserve">The Dashboard uses live COUNTIF/COUNTA formulas across all category tabs. It recalculates automatically when the file is opened in Excel or LibreOffice. If numbers look stale, press F9 to force recalculation.</t>
  </si>
  <si>
    <t xml:space="preserve">Review cycle</t>
  </si>
  <si>
    <t xml:space="preserve">This register is reviewed by the Group Compliance Director at least annually, or when a document is added, amended, superseded or archived.</t>
  </si>
  <si>
    <t xml:space="preserve">External distribution</t>
  </si>
  <si>
    <t xml:space="preserve">This register is an externally disclosable document. It is issued to clients, auditors and flag states as part of Due Diligence packs. Keep formatting, borders, logos and the Dashboard presentable at all times.</t>
  </si>
  <si>
    <t xml:space="preserve">Uncontrolled if printed or downloaded outside the approved distribution.</t>
  </si>
</sst>
</file>

<file path=xl/styles.xml><?xml version="1.0" encoding="utf-8"?>
<styleSheet xmlns="http://schemas.openxmlformats.org/spreadsheetml/2006/main">
  <numFmts count="2">
    <numFmt numFmtId="164" formatCode="General"/>
    <numFmt numFmtId="165" formatCode="0"/>
  </numFmts>
  <fonts count="17">
    <font>
      <sz val="11"/>
      <color theme="1"/>
      <name val="Calibri"/>
      <family val="2"/>
      <charset val="1"/>
    </font>
    <font>
      <sz val="10"/>
      <name val="Arial"/>
      <family val="0"/>
    </font>
    <font>
      <sz val="10"/>
      <name val="Arial"/>
      <family val="0"/>
    </font>
    <font>
      <sz val="10"/>
      <name val="Arial"/>
      <family val="0"/>
    </font>
    <font>
      <b val="true"/>
      <sz val="20"/>
      <color rgb="FF003C72"/>
      <name val="Avenir Next LT Pro"/>
      <family val="0"/>
      <charset val="1"/>
    </font>
    <font>
      <sz val="11"/>
      <color rgb="FF003C72"/>
      <name val="Avenir Next LT Pro"/>
      <family val="0"/>
      <charset val="1"/>
    </font>
    <font>
      <b val="true"/>
      <sz val="11"/>
      <color rgb="FFFFFFFF"/>
      <name val="Avenir Next LT Pro"/>
      <family val="0"/>
      <charset val="1"/>
    </font>
    <font>
      <sz val="10"/>
      <color rgb="FF333333"/>
      <name val="Aptos"/>
      <family val="0"/>
      <charset val="1"/>
    </font>
    <font>
      <b val="true"/>
      <sz val="11"/>
      <color rgb="FF003C72"/>
      <name val="Aptos"/>
      <family val="0"/>
      <charset val="1"/>
    </font>
    <font>
      <b val="true"/>
      <sz val="10"/>
      <color rgb="FF003C72"/>
      <name val="Aptos"/>
      <family val="0"/>
      <charset val="1"/>
    </font>
    <font>
      <b val="true"/>
      <sz val="12"/>
      <color rgb="FFFFFFFF"/>
      <name val="Aptos"/>
      <family val="0"/>
      <charset val="1"/>
    </font>
    <font>
      <i val="true"/>
      <sz val="9"/>
      <color rgb="FF6B7280"/>
      <name val="Aptos"/>
      <family val="0"/>
      <charset val="1"/>
    </font>
    <font>
      <b val="true"/>
      <sz val="9"/>
      <color rgb="FFFFFFFF"/>
      <name val="Aptos"/>
      <family val="0"/>
      <charset val="1"/>
    </font>
    <font>
      <b val="true"/>
      <sz val="9"/>
      <color rgb="FF000000"/>
      <name val="Aptos"/>
      <family val="0"/>
      <charset val="1"/>
    </font>
    <font>
      <sz val="9"/>
      <color rgb="FF000000"/>
      <name val="Aptos"/>
      <family val="0"/>
      <charset val="1"/>
    </font>
    <font>
      <b val="true"/>
      <sz val="12"/>
      <color rgb="FF003C72"/>
      <name val="Avenir Next LT Pro"/>
      <family val="0"/>
      <charset val="1"/>
    </font>
    <font>
      <sz val="10"/>
      <color rgb="FF1F2937"/>
      <name val="Aptos"/>
      <family val="0"/>
      <charset val="1"/>
    </font>
  </fonts>
  <fills count="6">
    <fill>
      <patternFill patternType="none"/>
    </fill>
    <fill>
      <patternFill patternType="gray125"/>
    </fill>
    <fill>
      <patternFill patternType="solid">
        <fgColor rgb="FF003C72"/>
        <bgColor rgb="FF1F2937"/>
      </patternFill>
    </fill>
    <fill>
      <patternFill patternType="solid">
        <fgColor rgb="FFE6EDF5"/>
        <bgColor rgb="FFF2F4F7"/>
      </patternFill>
    </fill>
    <fill>
      <patternFill patternType="solid">
        <fgColor rgb="FFF2F4F7"/>
        <bgColor rgb="FFE6EDF5"/>
      </patternFill>
    </fill>
    <fill>
      <patternFill patternType="solid">
        <fgColor rgb="FFFFFFFF"/>
        <bgColor rgb="FFF2F4F7"/>
      </patternFill>
    </fill>
  </fills>
  <borders count="3">
    <border diagonalUp="false" diagonalDown="false">
      <left/>
      <right/>
      <top/>
      <bottom/>
      <diagonal/>
    </border>
    <border diagonalUp="false" diagonalDown="false">
      <left style="thin">
        <color rgb="FF003C72"/>
      </left>
      <right style="thin">
        <color rgb="FF003C72"/>
      </right>
      <top style="thin">
        <color rgb="FF003C72"/>
      </top>
      <bottom style="thin">
        <color rgb="FF003C72"/>
      </bottom>
      <diagonal/>
    </border>
    <border diagonalUp="false" diagonalDown="false">
      <left style="thin">
        <color rgb="FFBFC8D8"/>
      </left>
      <right style="thin">
        <color rgb="FFBFC8D8"/>
      </right>
      <top style="thin">
        <color rgb="FFBFC8D8"/>
      </top>
      <bottom style="thin">
        <color rgb="FFBFC8D8"/>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true" indent="0" shrinkToFit="false"/>
      <protection locked="true" hidden="false"/>
    </xf>
    <xf numFmtId="164" fontId="7" fillId="3" borderId="2" xfId="0" applyFont="true" applyBorder="true" applyAlignment="true" applyProtection="false">
      <alignment horizontal="left" vertical="center" textRotation="0" wrapText="true" indent="1" shrinkToFit="false"/>
      <protection locked="true" hidden="false"/>
    </xf>
    <xf numFmtId="165" fontId="8" fillId="3" borderId="2" xfId="0" applyFont="true" applyBorder="true" applyAlignment="true" applyProtection="false">
      <alignment horizontal="center" vertical="center" textRotation="0" wrapText="true" indent="0" shrinkToFit="false"/>
      <protection locked="true" hidden="false"/>
    </xf>
    <xf numFmtId="164" fontId="9" fillId="4" borderId="2" xfId="0" applyFont="true" applyBorder="true" applyAlignment="true" applyProtection="false">
      <alignment horizontal="left" vertical="center" textRotation="0" wrapText="true" indent="1"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true" applyAlignment="true" applyProtection="false">
      <alignment horizontal="left" vertical="center" textRotation="0" wrapText="true" indent="1" shrinkToFit="false"/>
      <protection locked="true" hidden="false"/>
    </xf>
    <xf numFmtId="164" fontId="4" fillId="0" borderId="0" xfId="0" applyFont="true" applyBorder="true" applyAlignment="true" applyProtection="false">
      <alignment horizontal="left" vertical="center" textRotation="0" wrapText="false" indent="1" shrinkToFit="false"/>
      <protection locked="true" hidden="false"/>
    </xf>
    <xf numFmtId="164" fontId="5" fillId="0" borderId="0" xfId="0" applyFont="true" applyBorder="true" applyAlignment="true" applyProtection="false">
      <alignment horizontal="left" vertical="center" textRotation="0" wrapText="false" indent="1"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left" vertical="center" textRotation="0" wrapText="true" indent="1" shrinkToFit="false"/>
      <protection locked="true" hidden="false"/>
    </xf>
    <xf numFmtId="164" fontId="14" fillId="3" borderId="2" xfId="0" applyFont="true" applyBorder="true" applyAlignment="true" applyProtection="false">
      <alignment horizontal="left" vertical="center" textRotation="0" wrapText="true" indent="1" shrinkToFit="false"/>
      <protection locked="true" hidden="false"/>
    </xf>
    <xf numFmtId="164" fontId="14" fillId="3" borderId="2" xfId="0" applyFont="true" applyBorder="true" applyAlignment="true" applyProtection="false">
      <alignment horizontal="center" vertical="center" textRotation="0" wrapText="true" indent="0" shrinkToFit="false"/>
      <protection locked="true" hidden="false"/>
    </xf>
    <xf numFmtId="164" fontId="13" fillId="5" borderId="2" xfId="0" applyFont="true" applyBorder="true" applyAlignment="true" applyProtection="false">
      <alignment horizontal="left" vertical="center" textRotation="0" wrapText="true" indent="1" shrinkToFit="false"/>
      <protection locked="true" hidden="false"/>
    </xf>
    <xf numFmtId="164" fontId="14" fillId="5" borderId="2" xfId="0" applyFont="true" applyBorder="true" applyAlignment="true" applyProtection="false">
      <alignment horizontal="left" vertical="center" textRotation="0" wrapText="true" indent="1" shrinkToFit="false"/>
      <protection locked="true" hidden="false"/>
    </xf>
    <xf numFmtId="164" fontId="14" fillId="5" borderId="2" xfId="0" applyFont="true" applyBorder="true" applyAlignment="true" applyProtection="false">
      <alignment horizontal="center" vertical="center" textRotation="0" wrapText="true" indent="0" shrinkToFit="false"/>
      <protection locked="true" hidden="false"/>
    </xf>
    <xf numFmtId="164" fontId="13" fillId="3" borderId="2" xfId="0" applyFont="true" applyBorder="true" applyAlignment="true" applyProtection="false">
      <alignment horizontal="center" vertical="center" textRotation="0" wrapText="true" indent="0" shrinkToFit="false"/>
      <protection locked="true" hidden="false"/>
    </xf>
    <xf numFmtId="164" fontId="13" fillId="5" borderId="2" xfId="0" applyFont="true" applyBorder="true" applyAlignment="true" applyProtection="false">
      <alignment horizontal="center" vertical="center" textRotation="0" wrapText="true" indent="0" shrinkToFit="false"/>
      <protection locked="true" hidden="false"/>
    </xf>
    <xf numFmtId="164" fontId="15" fillId="4" borderId="2" xfId="0" applyFont="true" applyBorder="true" applyAlignment="true" applyProtection="false">
      <alignment horizontal="left" vertical="center" textRotation="0" wrapText="false" indent="0" shrinkToFit="false"/>
      <protection locked="true" hidden="false"/>
    </xf>
    <xf numFmtId="164" fontId="16" fillId="4" borderId="2" xfId="0" applyFont="true" applyBorder="true" applyAlignment="true" applyProtection="false">
      <alignment horizontal="left" vertical="center" textRotation="0" wrapText="true" indent="1" shrinkToFit="false"/>
      <protection locked="true" hidden="false"/>
    </xf>
    <xf numFmtId="164" fontId="11" fillId="0" borderId="0" xfId="0" applyFont="true" applyBorder="tru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C8D8"/>
      <rgbColor rgb="FF808080"/>
      <rgbColor rgb="FF9999FF"/>
      <rgbColor rgb="FF993366"/>
      <rgbColor rgb="FFF2F4F7"/>
      <rgbColor rgb="FFE6EDF5"/>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B7280"/>
      <rgbColor rgb="FF969696"/>
      <rgbColor rgb="FF003C72"/>
      <rgbColor rgb="FF339966"/>
      <rgbColor rgb="FF003300"/>
      <rgbColor rgb="FF1F2937"/>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10.xml.rels><?xml version="1.0" encoding="UTF-8"?>
<Relationships xmlns="http://schemas.openxmlformats.org/package/2006/relationships"><Relationship Id="rId1" Type="http://schemas.openxmlformats.org/officeDocument/2006/relationships/image" Target="../media/image1.png"/>
</Relationships>
</file>

<file path=xl/drawings/_rels/drawing11.xml.rels><?xml version="1.0" encoding="UTF-8"?>
<Relationships xmlns="http://schemas.openxmlformats.org/package/2006/relationships"><Relationship Id="rId1" Type="http://schemas.openxmlformats.org/officeDocument/2006/relationships/image" Target="../media/image1.png"/>
</Relationships>
</file>

<file path=xl/drawings/_rels/drawing12.xml.rels><?xml version="1.0" encoding="UTF-8"?>
<Relationships xmlns="http://schemas.openxmlformats.org/package/2006/relationships"><Relationship Id="rId1" Type="http://schemas.openxmlformats.org/officeDocument/2006/relationships/image" Target="../media/image1.png"/>
</Relationships>
</file>

<file path=xl/drawings/_rels/drawing13.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1.png"/>
</Relationships>
</file>

<file path=xl/drawings/_rels/drawing4.xml.rels><?xml version="1.0" encoding="UTF-8"?>
<Relationships xmlns="http://schemas.openxmlformats.org/package/2006/relationships"><Relationship Id="rId1" Type="http://schemas.openxmlformats.org/officeDocument/2006/relationships/image" Target="../media/image1.png"/>
</Relationships>
</file>

<file path=xl/drawings/_rels/drawing5.xml.rels><?xml version="1.0" encoding="UTF-8"?>
<Relationships xmlns="http://schemas.openxmlformats.org/package/2006/relationships"><Relationship Id="rId1" Type="http://schemas.openxmlformats.org/officeDocument/2006/relationships/image" Target="../media/image1.png"/>
</Relationships>
</file>

<file path=xl/drawings/_rels/drawing6.xml.rels><?xml version="1.0" encoding="UTF-8"?>
<Relationships xmlns="http://schemas.openxmlformats.org/package/2006/relationships"><Relationship Id="rId1" Type="http://schemas.openxmlformats.org/officeDocument/2006/relationships/image" Target="../media/image1.png"/>
</Relationships>
</file>

<file path=xl/drawings/_rels/drawing7.xml.rels><?xml version="1.0" encoding="UTF-8"?>
<Relationships xmlns="http://schemas.openxmlformats.org/package/2006/relationships"><Relationship Id="rId1" Type="http://schemas.openxmlformats.org/officeDocument/2006/relationships/image" Target="../media/image1.png"/>
</Relationships>
</file>

<file path=xl/drawings/_rels/drawing8.xml.rels><?xml version="1.0" encoding="UTF-8"?>
<Relationships xmlns="http://schemas.openxmlformats.org/package/2006/relationships"><Relationship Id="rId1" Type="http://schemas.openxmlformats.org/officeDocument/2006/relationships/image" Target="../media/image1.png"/>
</Relationships>
</file>

<file path=xl/drawings/_rels/drawing9.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2</xdr:col>
      <xdr:colOff>138600</xdr:colOff>
      <xdr:row>0</xdr:row>
      <xdr:rowOff>666000</xdr:rowOff>
    </xdr:to>
    <xdr:pic>
      <xdr:nvPicPr>
        <xdr:cNvPr id="1" name="Image 1" descr="Picture"/>
        <xdr:cNvPicPr/>
      </xdr:nvPicPr>
      <xdr:blipFill>
        <a:blip r:embed="rId1"/>
        <a:stretch/>
      </xdr:blipFill>
      <xdr:spPr>
        <a:xfrm>
          <a:off x="141120" y="0"/>
          <a:ext cx="1971000" cy="666000"/>
        </a:xfrm>
        <a:prstGeom prst="rect">
          <a:avLst/>
        </a:prstGeom>
        <a:noFill/>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1971000</xdr:colOff>
      <xdr:row>0</xdr:row>
      <xdr:rowOff>666000</xdr:rowOff>
    </xdr:to>
    <xdr:pic>
      <xdr:nvPicPr>
        <xdr:cNvPr id="10"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11"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138240</xdr:colOff>
      <xdr:row>0</xdr:row>
      <xdr:rowOff>666000</xdr:rowOff>
    </xdr:to>
    <xdr:pic>
      <xdr:nvPicPr>
        <xdr:cNvPr id="12"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0</xdr:rowOff>
    </xdr:from>
    <xdr:to>
      <xdr:col>1</xdr:col>
      <xdr:colOff>1971000</xdr:colOff>
      <xdr:row>0</xdr:row>
      <xdr:rowOff>666000</xdr:rowOff>
    </xdr:to>
    <xdr:pic>
      <xdr:nvPicPr>
        <xdr:cNvPr id="13" name="Image 1" descr="Picture"/>
        <xdr:cNvPicPr/>
      </xdr:nvPicPr>
      <xdr:blipFill>
        <a:blip r:embed="rId1"/>
        <a:stretch/>
      </xdr:blipFill>
      <xdr:spPr>
        <a:xfrm>
          <a:off x="211320" y="0"/>
          <a:ext cx="1971000" cy="6660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2"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3"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4"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5"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6"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7"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8"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420480</xdr:colOff>
      <xdr:row>0</xdr:row>
      <xdr:rowOff>666000</xdr:rowOff>
    </xdr:to>
    <xdr:pic>
      <xdr:nvPicPr>
        <xdr:cNvPr id="9" name="Image 1" descr="Picture"/>
        <xdr:cNvPicPr/>
      </xdr:nvPicPr>
      <xdr:blipFill>
        <a:blip r:embed="rId1"/>
        <a:stretch/>
      </xdr:blipFill>
      <xdr:spPr>
        <a:xfrm>
          <a:off x="0" y="0"/>
          <a:ext cx="1971000" cy="66600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0.xml.rels><?xml version="1.0" encoding="UTF-8"?>
<Relationships xmlns="http://schemas.openxmlformats.org/package/2006/relationships"><Relationship Id="rId1" Type="http://schemas.openxmlformats.org/officeDocument/2006/relationships/drawing" Target="../drawings/drawing10.xml"/>
</Relationships>
</file>

<file path=xl/worksheets/_rels/sheet11.xml.rels><?xml version="1.0" encoding="UTF-8"?>
<Relationships xmlns="http://schemas.openxmlformats.org/package/2006/relationships"><Relationship Id="rId1" Type="http://schemas.openxmlformats.org/officeDocument/2006/relationships/drawing" Target="../drawings/drawing11.xml"/>
</Relationships>
</file>

<file path=xl/worksheets/_rels/sheet12.xml.rels><?xml version="1.0" encoding="UTF-8"?>
<Relationships xmlns="http://schemas.openxmlformats.org/package/2006/relationships"><Relationship Id="rId1" Type="http://schemas.openxmlformats.org/officeDocument/2006/relationships/drawing" Target="../drawings/drawing12.xml"/>
</Relationships>
</file>

<file path=xl/worksheets/_rels/sheet13.xml.rels><?xml version="1.0" encoding="UTF-8"?>
<Relationships xmlns="http://schemas.openxmlformats.org/package/2006/relationships"><Relationship Id="rId1" Type="http://schemas.openxmlformats.org/officeDocument/2006/relationships/drawing" Target="../drawings/drawing13.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_rels/sheet7.xml.rels><?xml version="1.0" encoding="UTF-8"?>
<Relationships xmlns="http://schemas.openxmlformats.org/package/2006/relationships"><Relationship Id="rId1" Type="http://schemas.openxmlformats.org/officeDocument/2006/relationships/drawing" Target="../drawings/drawing7.xml"/>
</Relationships>
</file>

<file path=xl/worksheets/_rels/sheet8.xml.rels><?xml version="1.0" encoding="UTF-8"?>
<Relationships xmlns="http://schemas.openxmlformats.org/package/2006/relationships"><Relationship Id="rId1" Type="http://schemas.openxmlformats.org/officeDocument/2006/relationships/drawing" Target="../drawings/drawing8.xml"/>
</Relationships>
</file>

<file path=xl/worksheets/_rels/sheet9.xml.rels><?xml version="1.0" encoding="UTF-8"?>
<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I1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2"/>
    <col collapsed="false" customWidth="true" hidden="false" outlineLevel="0" max="2" min="2" style="1" width="26"/>
    <col collapsed="false" customWidth="true" hidden="false" outlineLevel="0" max="3" min="3" style="1" width="14"/>
    <col collapsed="false" customWidth="true" hidden="false" outlineLevel="0" max="4" min="4" style="1" width="4"/>
    <col collapsed="false" customWidth="true" hidden="false" outlineLevel="0" max="5" min="5" style="1" width="26"/>
    <col collapsed="false" customWidth="true" hidden="false" outlineLevel="0" max="6" min="6" style="1" width="14"/>
    <col collapsed="false" customWidth="true" hidden="false" outlineLevel="0" max="7" min="7" style="1" width="4"/>
    <col collapsed="false" customWidth="true" hidden="false" outlineLevel="0" max="8" min="8" style="1" width="26"/>
    <col collapsed="false" customWidth="true" hidden="false" outlineLevel="0" max="9" min="9" style="1" width="14"/>
  </cols>
  <sheetData>
    <row r="1" customFormat="false" ht="64.5" hidden="false" customHeight="true" outlineLevel="0" collapsed="false"/>
    <row r="2" customFormat="false" ht="30" hidden="false" customHeight="true" outlineLevel="0" collapsed="false">
      <c r="B2" s="2" t="s">
        <v>0</v>
      </c>
      <c r="C2" s="2"/>
      <c r="D2" s="2"/>
      <c r="E2" s="2"/>
      <c r="F2" s="2"/>
      <c r="G2" s="2"/>
      <c r="H2" s="2"/>
      <c r="I2" s="2"/>
    </row>
    <row r="3" customFormat="false" ht="21.75" hidden="false" customHeight="true" outlineLevel="0" collapsed="false">
      <c r="B3" s="3" t="s">
        <v>1</v>
      </c>
      <c r="C3" s="3"/>
      <c r="D3" s="3"/>
      <c r="E3" s="3"/>
      <c r="F3" s="3"/>
      <c r="G3" s="3"/>
      <c r="H3" s="3"/>
      <c r="I3" s="3"/>
    </row>
    <row r="5" customFormat="false" ht="24" hidden="false" customHeight="true" outlineLevel="0" collapsed="false">
      <c r="B5" s="4" t="s">
        <v>2</v>
      </c>
      <c r="C5" s="4"/>
      <c r="E5" s="4" t="s">
        <v>3</v>
      </c>
      <c r="F5" s="4"/>
      <c r="H5" s="4" t="s">
        <v>4</v>
      </c>
      <c r="I5" s="4"/>
    </row>
    <row r="6" customFormat="false" ht="19.5" hidden="false" customHeight="true" outlineLevel="0" collapsed="false">
      <c r="B6" s="5" t="s">
        <v>5</v>
      </c>
      <c r="C6" s="6" t="n">
        <f aca="false">COUNTA(Policies!A5:A500)</f>
        <v>19</v>
      </c>
      <c r="E6" s="5" t="s">
        <v>6</v>
      </c>
      <c r="F6" s="6" t="n">
        <f aca="false">COUNTIF(Policies!C5:C500,"SEC")+COUNTIF('Procedures &amp; SOPs'!C5:C500,"SEC")+COUNTIF('Risk Assessments'!C5:C500,"SEC")+COUNTIF('Registers &amp; Trackers'!C5:C500,"SEC")+COUNTIF('Reports &amp; Position Papers'!C5:C500,"SEC")+COUNTIF('Forms &amp; Templates'!C5:C500,"SEC")+COUNTIF('HR Documents'!C5:C500,"SEC")+COUNTIF('General Documents'!C5:C500,"SEC")</f>
        <v>21</v>
      </c>
      <c r="H6" s="5" t="s">
        <v>7</v>
      </c>
      <c r="I6" s="6" t="n">
        <f aca="false">COUNTIF(Policies!E5:E500,"Approved")+COUNTIF('Procedures &amp; SOPs'!E5:E500,"Approved")+COUNTIF('Risk Assessments'!E5:E500,"Approved")+COUNTIF('Registers &amp; Trackers'!E5:E500,"Approved")+COUNTIF('Reports &amp; Position Papers'!E5:E500,"Approved")+COUNTIF('Forms &amp; Templates'!E5:E500,"Approved")+COUNTIF('HR Documents'!E5:E500,"Approved")+COUNTIF('General Documents'!E5:E500,"Approved")</f>
        <v>138</v>
      </c>
    </row>
    <row r="7" customFormat="false" ht="19.5" hidden="false" customHeight="true" outlineLevel="0" collapsed="false">
      <c r="B7" s="5" t="s">
        <v>8</v>
      </c>
      <c r="C7" s="6" t="n">
        <f aca="false">COUNTA('Procedures &amp; SOPs'!A5:A500)</f>
        <v>43</v>
      </c>
      <c r="E7" s="5" t="s">
        <v>9</v>
      </c>
      <c r="F7" s="6" t="n">
        <f aca="false">COUNTIF(Policies!C5:C500,"HSE")+COUNTIF('Procedures &amp; SOPs'!C5:C500,"HSE")+COUNTIF('Risk Assessments'!C5:C500,"HSE")+COUNTIF('Registers &amp; Trackers'!C5:C500,"HSE")+COUNTIF('Reports &amp; Position Papers'!C5:C500,"HSE")+COUNTIF('Forms &amp; Templates'!C5:C500,"HSE")+COUNTIF('HR Documents'!C5:C500,"HSE")+COUNTIF('General Documents'!C5:C500,"HSE")</f>
        <v>19</v>
      </c>
      <c r="H7" s="5" t="s">
        <v>10</v>
      </c>
      <c r="I7" s="6" t="n">
        <f aca="false">COUNTIF(Policies!E5:E500,"Active")+COUNTIF('Procedures &amp; SOPs'!E5:E500,"Active")+COUNTIF('Risk Assessments'!E5:E500,"Active")+COUNTIF('Registers &amp; Trackers'!E5:E500,"Active")+COUNTIF('Reports &amp; Position Papers'!E5:E500,"Active")+COUNTIF('Forms &amp; Templates'!E5:E500,"Active")+COUNTIF('HR Documents'!E5:E500,"Active")+COUNTIF('General Documents'!E5:E500,"Active")</f>
        <v>9</v>
      </c>
    </row>
    <row r="8" customFormat="false" ht="19.5" hidden="false" customHeight="true" outlineLevel="0" collapsed="false">
      <c r="B8" s="5" t="s">
        <v>11</v>
      </c>
      <c r="C8" s="6" t="n">
        <f aca="false">COUNTA('Risk Assessments'!A5:A500)</f>
        <v>13</v>
      </c>
      <c r="E8" s="5" t="s">
        <v>12</v>
      </c>
      <c r="F8" s="6" t="n">
        <f aca="false">COUNTIF(Policies!C5:C500,"QMS")+COUNTIF('Procedures &amp; SOPs'!C5:C500,"QMS")+COUNTIF('Risk Assessments'!C5:C500,"QMS")+COUNTIF('Registers &amp; Trackers'!C5:C500,"QMS")+COUNTIF('Reports &amp; Position Papers'!C5:C500,"QMS")+COUNTIF('Forms &amp; Templates'!C5:C500,"QMS")+COUNTIF('HR Documents'!C5:C500,"QMS")+COUNTIF('General Documents'!C5:C500,"QMS")</f>
        <v>2</v>
      </c>
      <c r="H8" s="5" t="s">
        <v>13</v>
      </c>
      <c r="I8" s="6" t="n">
        <f aca="false">COUNTIF(Policies!E5:E500,"Draft")+COUNTIF('Procedures &amp; SOPs'!E5:E500,"Draft")+COUNTIF('Risk Assessments'!E5:E500,"Draft")+COUNTIF('Registers &amp; Trackers'!E5:E500,"Draft")+COUNTIF('Reports &amp; Position Papers'!E5:E500,"Draft")+COUNTIF('Forms &amp; Templates'!E5:E500,"Draft")+COUNTIF('HR Documents'!E5:E500,"Draft")+COUNTIF('General Documents'!E5:E500,"Draft")</f>
        <v>0</v>
      </c>
    </row>
    <row r="9" customFormat="false" ht="19.5" hidden="false" customHeight="true" outlineLevel="0" collapsed="false">
      <c r="B9" s="5" t="s">
        <v>14</v>
      </c>
      <c r="C9" s="6" t="n">
        <f aca="false">COUNTA('Registers &amp; Trackers'!A5:A500)</f>
        <v>13</v>
      </c>
      <c r="E9" s="5" t="s">
        <v>15</v>
      </c>
      <c r="F9" s="6" t="n">
        <f aca="false">COUNTIF(Policies!C5:C500,"INT")+COUNTIF('Procedures &amp; SOPs'!C5:C500,"INT")+COUNTIF('Risk Assessments'!C5:C500,"INT")+COUNTIF('Registers &amp; Trackers'!C5:C500,"INT")+COUNTIF('Reports &amp; Position Papers'!C5:C500,"INT")+COUNTIF('Forms &amp; Templates'!C5:C500,"INT")+COUNTIF('HR Documents'!C5:C500,"INT")+COUNTIF('General Documents'!C5:C500,"INT")</f>
        <v>59</v>
      </c>
      <c r="H9" s="5" t="s">
        <v>16</v>
      </c>
      <c r="I9" s="6" t="n">
        <f aca="false">COUNTIF(Policies!E5:E500,"Under Review")+COUNTIF('Procedures &amp; SOPs'!E5:E500,"Under Review")+COUNTIF('Risk Assessments'!E5:E500,"Under Review")+COUNTIF('Registers &amp; Trackers'!E5:E500,"Under Review")+COUNTIF('Reports &amp; Position Papers'!E5:E500,"Under Review")+COUNTIF('Forms &amp; Templates'!E5:E500,"Under Review")+COUNTIF('HR Documents'!E5:E500,"Under Review")+COUNTIF('General Documents'!E5:E500,"Under Review")</f>
        <v>0</v>
      </c>
    </row>
    <row r="10" customFormat="false" ht="19.5" hidden="false" customHeight="true" outlineLevel="0" collapsed="false">
      <c r="B10" s="5" t="s">
        <v>17</v>
      </c>
      <c r="C10" s="6" t="n">
        <f aca="false">COUNTA('Reports &amp; Position Papers'!A5:A500)</f>
        <v>5</v>
      </c>
      <c r="E10" s="5" t="s">
        <v>18</v>
      </c>
      <c r="F10" s="6" t="n">
        <f aca="false">COUNTIF(Policies!C5:C500,"OPS")+COUNTIF('Procedures &amp; SOPs'!C5:C500,"OPS")+COUNTIF('Risk Assessments'!C5:C500,"OPS")+COUNTIF('Registers &amp; Trackers'!C5:C500,"OPS")+COUNTIF('Reports &amp; Position Papers'!C5:C500,"OPS")+COUNTIF('Forms &amp; Templates'!C5:C500,"OPS")+COUNTIF('HR Documents'!C5:C500,"OPS")+COUNTIF('General Documents'!C5:C500,"OPS")</f>
        <v>32</v>
      </c>
      <c r="H10" s="5" t="s">
        <v>19</v>
      </c>
      <c r="I10" s="6" t="n">
        <f aca="false">COUNTIF(Policies!E5:E500,"Superseded")+COUNTIF('Procedures &amp; SOPs'!E5:E500,"Superseded")+COUNTIF('Risk Assessments'!E5:E500,"Superseded")+COUNTIF('Registers &amp; Trackers'!E5:E500,"Superseded")+COUNTIF('Reports &amp; Position Papers'!E5:E500,"Superseded")+COUNTIF('Forms &amp; Templates'!E5:E500,"Superseded")+COUNTIF('HR Documents'!E5:E500,"Superseded")+COUNTIF('General Documents'!E5:E500,"Superseded")</f>
        <v>0</v>
      </c>
    </row>
    <row r="11" customFormat="false" ht="19.5" hidden="false" customHeight="true" outlineLevel="0" collapsed="false">
      <c r="B11" s="5" t="s">
        <v>20</v>
      </c>
      <c r="C11" s="6" t="n">
        <f aca="false">COUNTA('Forms &amp; Templates'!A5:A500)</f>
        <v>29</v>
      </c>
      <c r="E11" s="5" t="s">
        <v>21</v>
      </c>
      <c r="F11" s="6" t="n">
        <f aca="false">COUNTIF(Policies!C5:C500,"OFF")+COUNTIF('Procedures &amp; SOPs'!C5:C500,"OFF")+COUNTIF('Risk Assessments'!C5:C500,"OFF")+COUNTIF('Registers &amp; Trackers'!C5:C500,"OFF")+COUNTIF('Reports &amp; Position Papers'!C5:C500,"OFF")+COUNTIF('Forms &amp; Templates'!C5:C500,"OFF")+COUNTIF('HR Documents'!C5:C500,"OFF")+COUNTIF('General Documents'!C5:C500,"OFF")</f>
        <v>0</v>
      </c>
      <c r="H11" s="5" t="s">
        <v>22</v>
      </c>
      <c r="I11" s="6" t="n">
        <f aca="false">COUNTIF(Policies!E5:E500,"Archived")+COUNTIF('Procedures &amp; SOPs'!E5:E500,"Archived")+COUNTIF('Risk Assessments'!E5:E500,"Archived")+COUNTIF('Registers &amp; Trackers'!E5:E500,"Archived")+COUNTIF('Reports &amp; Position Papers'!E5:E500,"Archived")+COUNTIF('Forms &amp; Templates'!E5:E500,"Archived")+COUNTIF('HR Documents'!E5:E500,"Archived")+COUNTIF('General Documents'!E5:E500,"Archived")</f>
        <v>1</v>
      </c>
    </row>
    <row r="12" customFormat="false" ht="19.5" hidden="false" customHeight="true" outlineLevel="0" collapsed="false">
      <c r="B12" s="5" t="s">
        <v>23</v>
      </c>
      <c r="C12" s="6" t="n">
        <f aca="false">COUNTA('HR Documents'!A5:A500)</f>
        <v>3</v>
      </c>
      <c r="E12" s="5" t="s">
        <v>24</v>
      </c>
      <c r="F12" s="6" t="n">
        <f aca="false">COUNTIF(Policies!C5:C500,"CAM")+COUNTIF('Procedures &amp; SOPs'!C5:C500,"CAM")+COUNTIF('Risk Assessments'!C5:C500,"CAM")+COUNTIF('Registers &amp; Trackers'!C5:C500,"CAM")+COUNTIF('Reports &amp; Position Papers'!C5:C500,"CAM")+COUNTIF('Forms &amp; Templates'!C5:C500,"CAM")+COUNTIF('HR Documents'!C5:C500,"CAM")+COUNTIF('General Documents'!C5:C500,"CAM")</f>
        <v>13</v>
      </c>
      <c r="H12" s="5" t="s">
        <v>25</v>
      </c>
      <c r="I12" s="6" t="n">
        <f aca="false">COUNTIF(Policies!E5:E500,"Retired")+COUNTIF('Procedures &amp; SOPs'!E5:E500,"Retired")+COUNTIF('Risk Assessments'!E5:E500,"Retired")+COUNTIF('Registers &amp; Trackers'!E5:E500,"Retired")+COUNTIF('Reports &amp; Position Papers'!E5:E500,"Retired")+COUNTIF('Forms &amp; Templates'!E5:E500,"Retired")+COUNTIF('HR Documents'!E5:E500,"Retired")+COUNTIF('General Documents'!E5:E500,"Retired")</f>
        <v>0</v>
      </c>
    </row>
    <row r="13" customFormat="false" ht="19.5" hidden="false" customHeight="true" outlineLevel="0" collapsed="false">
      <c r="B13" s="5" t="s">
        <v>26</v>
      </c>
      <c r="C13" s="6" t="n">
        <f aca="false">COUNTA('General Documents'!A5:A500)</f>
        <v>23</v>
      </c>
      <c r="E13" s="5" t="s">
        <v>27</v>
      </c>
      <c r="F13" s="6" t="n">
        <f aca="false">COUNTIF(Policies!C5:C500,"TRG")+COUNTIF('Procedures &amp; SOPs'!C5:C500,"TRG")+COUNTIF('Risk Assessments'!C5:C500,"TRG")+COUNTIF('Registers &amp; Trackers'!C5:C500,"TRG")+COUNTIF('Reports &amp; Position Papers'!C5:C500,"TRG")+COUNTIF('Forms &amp; Templates'!C5:C500,"TRG")+COUNTIF('HR Documents'!C5:C500,"TRG")+COUNTIF('General Documents'!C5:C500,"TRG")</f>
        <v>2</v>
      </c>
      <c r="H13" s="5" t="s">
        <v>28</v>
      </c>
      <c r="I13" s="6" t="n">
        <f aca="false">COUNTIF(Policies!E5:E500,"RESTRICTED")+COUNTIF('Procedures &amp; SOPs'!E5:E500,"RESTRICTED")+COUNTIF('Risk Assessments'!E5:E500,"RESTRICTED")+COUNTIF('Registers &amp; Trackers'!E5:E500,"RESTRICTED")+COUNTIF('Reports &amp; Position Papers'!E5:E500,"RESTRICTED")+COUNTIF('Forms &amp; Templates'!E5:E500,"RESTRICTED")+COUNTIF('HR Documents'!E5:E500,"RESTRICTED")+COUNTIF('General Documents'!E5:E500,"RESTRICTED")</f>
        <v>0</v>
      </c>
    </row>
    <row r="14" customFormat="false" ht="21.75" hidden="false" customHeight="true" outlineLevel="0" collapsed="false">
      <c r="B14" s="7" t="s">
        <v>29</v>
      </c>
      <c r="C14" s="8" t="n">
        <f aca="false">SUM(C6:C13)</f>
        <v>148</v>
      </c>
      <c r="E14" s="7" t="s">
        <v>30</v>
      </c>
      <c r="F14" s="8" t="n">
        <f aca="false">SUM(F6:F13)</f>
        <v>148</v>
      </c>
      <c r="H14" s="7" t="s">
        <v>31</v>
      </c>
      <c r="I14" s="8" t="n">
        <f aca="false">SUM(I6:I13)</f>
        <v>148</v>
      </c>
    </row>
    <row r="16" customFormat="false" ht="19.5" hidden="false" customHeight="true" outlineLevel="0" collapsed="false">
      <c r="B16" s="9" t="s">
        <v>32</v>
      </c>
      <c r="C16" s="9"/>
      <c r="D16" s="9"/>
      <c r="E16" s="9"/>
      <c r="F16" s="9"/>
      <c r="G16" s="9"/>
      <c r="H16" s="9"/>
      <c r="I16" s="9"/>
    </row>
  </sheetData>
  <mergeCells count="6">
    <mergeCell ref="B2:I2"/>
    <mergeCell ref="B3:I3"/>
    <mergeCell ref="B5:C5"/>
    <mergeCell ref="E5:F5"/>
    <mergeCell ref="H5:I5"/>
    <mergeCell ref="B16:I16"/>
  </mergeCells>
  <printOptions headings="false" gridLines="false" gridLinesSet="true" horizontalCentered="false" verticalCentered="false"/>
  <pageMargins left="0.4" right="0.4" top="0.5" bottom="0.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32"/>
    <col collapsed="false" customWidth="true" hidden="false" outlineLevel="0" max="2" min="2" style="1" width="24"/>
    <col collapsed="false" customWidth="true" hidden="false" outlineLevel="0" max="3" min="3" style="1" width="46"/>
    <col collapsed="false" customWidth="true" hidden="false" outlineLevel="0" max="4" min="4" style="1" width="16"/>
    <col collapsed="false" customWidth="true" hidden="false" outlineLevel="0" max="5" min="5" style="1" width="28"/>
    <col collapsed="false" customWidth="true" hidden="false" outlineLevel="0" max="6" min="6" style="1" width="38"/>
  </cols>
  <sheetData>
    <row r="1" customFormat="false" ht="60" hidden="false" customHeight="true" outlineLevel="0" collapsed="false"/>
    <row r="2" customFormat="false" ht="27.75" hidden="false" customHeight="true" outlineLevel="0" collapsed="false">
      <c r="A2" s="10" t="s">
        <v>524</v>
      </c>
      <c r="B2" s="10"/>
      <c r="C2" s="10"/>
      <c r="D2" s="10"/>
      <c r="E2" s="10"/>
      <c r="F2" s="10"/>
    </row>
    <row r="3" customFormat="false" ht="19.5" hidden="false" customHeight="true" outlineLevel="0" collapsed="false">
      <c r="A3" s="11" t="s">
        <v>525</v>
      </c>
      <c r="B3" s="11"/>
      <c r="C3" s="11"/>
      <c r="D3" s="11"/>
      <c r="E3" s="11"/>
      <c r="F3" s="11"/>
    </row>
    <row r="4" customFormat="false" ht="31.5" hidden="false" customHeight="true" outlineLevel="0" collapsed="false">
      <c r="A4" s="12" t="s">
        <v>45</v>
      </c>
      <c r="B4" s="12" t="s">
        <v>526</v>
      </c>
      <c r="C4" s="12" t="s">
        <v>36</v>
      </c>
      <c r="D4" s="12" t="s">
        <v>527</v>
      </c>
      <c r="E4" s="12" t="s">
        <v>528</v>
      </c>
      <c r="F4" s="12" t="s">
        <v>529</v>
      </c>
    </row>
    <row r="5" customFormat="false" ht="27.75" hidden="false" customHeight="true" outlineLevel="0" collapsed="false">
      <c r="A5" s="13" t="s">
        <v>115</v>
      </c>
      <c r="B5" s="15" t="s">
        <v>110</v>
      </c>
      <c r="C5" s="14" t="s">
        <v>111</v>
      </c>
      <c r="D5" s="15" t="s">
        <v>530</v>
      </c>
      <c r="E5" s="14" t="s">
        <v>531</v>
      </c>
      <c r="F5" s="14" t="s">
        <v>532</v>
      </c>
    </row>
    <row r="6" customFormat="false" ht="27.75" hidden="false" customHeight="true" outlineLevel="0" collapsed="false">
      <c r="A6" s="16" t="s">
        <v>533</v>
      </c>
      <c r="B6" s="18" t="s">
        <v>116</v>
      </c>
      <c r="C6" s="17" t="s">
        <v>534</v>
      </c>
      <c r="D6" s="18" t="s">
        <v>530</v>
      </c>
      <c r="E6" s="17" t="s">
        <v>535</v>
      </c>
      <c r="F6" s="17"/>
    </row>
    <row r="7" customFormat="false" ht="27.75" hidden="false" customHeight="true" outlineLevel="0" collapsed="false">
      <c r="A7" s="13" t="s">
        <v>269</v>
      </c>
      <c r="B7" s="15" t="s">
        <v>266</v>
      </c>
      <c r="C7" s="14" t="s">
        <v>536</v>
      </c>
      <c r="D7" s="15" t="s">
        <v>537</v>
      </c>
      <c r="E7" s="14" t="s">
        <v>538</v>
      </c>
      <c r="F7" s="14" t="s">
        <v>539</v>
      </c>
    </row>
    <row r="8" customFormat="false" ht="27.75" hidden="false" customHeight="true" outlineLevel="0" collapsed="false">
      <c r="A8" s="16" t="s">
        <v>274</v>
      </c>
      <c r="B8" s="18" t="s">
        <v>270</v>
      </c>
      <c r="C8" s="17" t="s">
        <v>271</v>
      </c>
      <c r="D8" s="18" t="s">
        <v>537</v>
      </c>
      <c r="E8" s="17" t="s">
        <v>538</v>
      </c>
      <c r="F8" s="17" t="s">
        <v>540</v>
      </c>
    </row>
    <row r="9" customFormat="false" ht="27.75" hidden="false" customHeight="true" outlineLevel="0" collapsed="false">
      <c r="A9" s="13" t="s">
        <v>277</v>
      </c>
      <c r="B9" s="15" t="s">
        <v>275</v>
      </c>
      <c r="C9" s="14" t="s">
        <v>276</v>
      </c>
      <c r="D9" s="15" t="s">
        <v>537</v>
      </c>
      <c r="E9" s="14" t="s">
        <v>538</v>
      </c>
      <c r="F9" s="14" t="s">
        <v>540</v>
      </c>
    </row>
    <row r="10" customFormat="false" ht="27.75" hidden="false" customHeight="true" outlineLevel="0" collapsed="false">
      <c r="A10" s="16" t="s">
        <v>280</v>
      </c>
      <c r="B10" s="18" t="s">
        <v>278</v>
      </c>
      <c r="C10" s="17" t="s">
        <v>279</v>
      </c>
      <c r="D10" s="18" t="s">
        <v>537</v>
      </c>
      <c r="E10" s="17" t="s">
        <v>538</v>
      </c>
      <c r="F10" s="17" t="s">
        <v>540</v>
      </c>
    </row>
    <row r="11" customFormat="false" ht="27.75" hidden="false" customHeight="true" outlineLevel="0" collapsed="false">
      <c r="A11" s="13" t="s">
        <v>127</v>
      </c>
      <c r="B11" s="15" t="s">
        <v>541</v>
      </c>
      <c r="C11" s="14" t="s">
        <v>542</v>
      </c>
      <c r="D11" s="15" t="s">
        <v>537</v>
      </c>
      <c r="E11" s="14" t="s">
        <v>538</v>
      </c>
      <c r="F11" s="14"/>
    </row>
    <row r="12" customFormat="false" ht="27.75" hidden="false" customHeight="true" outlineLevel="0" collapsed="false">
      <c r="A12" s="16" t="s">
        <v>543</v>
      </c>
      <c r="B12" s="18" t="s">
        <v>544</v>
      </c>
      <c r="C12" s="17" t="s">
        <v>545</v>
      </c>
      <c r="D12" s="18" t="s">
        <v>537</v>
      </c>
      <c r="E12" s="17" t="s">
        <v>538</v>
      </c>
      <c r="F12" s="17"/>
    </row>
    <row r="13" customFormat="false" ht="27.75" hidden="false" customHeight="true" outlineLevel="0" collapsed="false">
      <c r="A13" s="13" t="s">
        <v>546</v>
      </c>
      <c r="B13" s="15" t="s">
        <v>547</v>
      </c>
      <c r="C13" s="14" t="s">
        <v>548</v>
      </c>
      <c r="D13" s="15" t="s">
        <v>537</v>
      </c>
      <c r="E13" s="14" t="s">
        <v>538</v>
      </c>
      <c r="F13" s="14"/>
    </row>
    <row r="14" customFormat="false" ht="27.75" hidden="false" customHeight="true" outlineLevel="0" collapsed="false">
      <c r="A14" s="16" t="s">
        <v>549</v>
      </c>
      <c r="B14" s="18" t="s">
        <v>550</v>
      </c>
      <c r="C14" s="17" t="s">
        <v>551</v>
      </c>
      <c r="D14" s="18" t="s">
        <v>530</v>
      </c>
      <c r="E14" s="17" t="s">
        <v>552</v>
      </c>
      <c r="F14" s="17" t="s">
        <v>553</v>
      </c>
    </row>
    <row r="15" customFormat="false" ht="27.75" hidden="false" customHeight="true" outlineLevel="0" collapsed="false">
      <c r="A15" s="13" t="s">
        <v>554</v>
      </c>
      <c r="B15" s="15" t="s">
        <v>550</v>
      </c>
      <c r="C15" s="14" t="s">
        <v>551</v>
      </c>
      <c r="D15" s="15" t="s">
        <v>530</v>
      </c>
      <c r="E15" s="14" t="s">
        <v>552</v>
      </c>
      <c r="F15" s="14" t="s">
        <v>553</v>
      </c>
    </row>
    <row r="16" customFormat="false" ht="27.75" hidden="false" customHeight="true" outlineLevel="0" collapsed="false">
      <c r="A16" s="16" t="s">
        <v>134</v>
      </c>
      <c r="B16" s="18" t="s">
        <v>555</v>
      </c>
      <c r="C16" s="17" t="s">
        <v>129</v>
      </c>
      <c r="D16" s="18" t="s">
        <v>556</v>
      </c>
      <c r="E16" s="17" t="s">
        <v>557</v>
      </c>
      <c r="F16" s="17" t="s">
        <v>558</v>
      </c>
    </row>
  </sheetData>
  <mergeCells count="2">
    <mergeCell ref="A2:F2"/>
    <mergeCell ref="A3:F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4"/>
    <col collapsed="false" customWidth="true" hidden="false" outlineLevel="0" max="3" min="3" style="1" width="9"/>
    <col collapsed="false" customWidth="true" hidden="false" outlineLevel="0" max="4" min="4" style="1" width="12"/>
    <col collapsed="false" customWidth="true" hidden="false" outlineLevel="0" max="5" min="5" style="1" width="24"/>
    <col collapsed="false" customWidth="true" hidden="false" outlineLevel="0" max="6" min="6" style="1" width="14"/>
    <col collapsed="false" customWidth="true" hidden="false" outlineLevel="0" max="7" min="7" style="1" width="44"/>
  </cols>
  <sheetData>
    <row r="1" customFormat="false" ht="60" hidden="false" customHeight="true" outlineLevel="0" collapsed="false"/>
    <row r="2" customFormat="false" ht="27.75" hidden="false" customHeight="true" outlineLevel="0" collapsed="false">
      <c r="A2" s="10" t="s">
        <v>559</v>
      </c>
      <c r="B2" s="10"/>
      <c r="C2" s="10"/>
      <c r="D2" s="10"/>
      <c r="E2" s="10"/>
      <c r="F2" s="10"/>
      <c r="G2" s="10"/>
    </row>
    <row r="3" customFormat="false" ht="19.5" hidden="false" customHeight="true" outlineLevel="0" collapsed="false">
      <c r="A3" s="11" t="s">
        <v>560</v>
      </c>
      <c r="B3" s="11"/>
      <c r="C3" s="11"/>
      <c r="D3" s="11"/>
      <c r="E3" s="11"/>
      <c r="F3" s="11"/>
      <c r="G3" s="11"/>
    </row>
    <row r="4" customFormat="false" ht="31.5" hidden="false" customHeight="true" outlineLevel="0" collapsed="false">
      <c r="A4" s="12" t="s">
        <v>35</v>
      </c>
      <c r="B4" s="12" t="s">
        <v>36</v>
      </c>
      <c r="C4" s="12" t="s">
        <v>37</v>
      </c>
      <c r="D4" s="12" t="s">
        <v>561</v>
      </c>
      <c r="E4" s="12" t="s">
        <v>562</v>
      </c>
      <c r="F4" s="12" t="s">
        <v>563</v>
      </c>
      <c r="G4" s="12" t="s">
        <v>564</v>
      </c>
    </row>
    <row r="5" customFormat="false" ht="33.75" hidden="false" customHeight="true" outlineLevel="0" collapsed="false">
      <c r="A5" s="13" t="s">
        <v>278</v>
      </c>
      <c r="B5" s="14" t="s">
        <v>565</v>
      </c>
      <c r="C5" s="15" t="s">
        <v>93</v>
      </c>
      <c r="D5" s="15" t="s">
        <v>49</v>
      </c>
      <c r="E5" s="14" t="s">
        <v>566</v>
      </c>
      <c r="F5" s="15" t="s">
        <v>258</v>
      </c>
      <c r="G5" s="14" t="s">
        <v>567</v>
      </c>
    </row>
    <row r="6" customFormat="false" ht="33.75" hidden="false" customHeight="true" outlineLevel="0" collapsed="false">
      <c r="A6" s="16" t="s">
        <v>547</v>
      </c>
      <c r="B6" s="17" t="s">
        <v>548</v>
      </c>
      <c r="C6" s="18" t="s">
        <v>63</v>
      </c>
      <c r="D6" s="18" t="s">
        <v>49</v>
      </c>
      <c r="E6" s="17" t="s">
        <v>568</v>
      </c>
      <c r="F6" s="18" t="s">
        <v>258</v>
      </c>
      <c r="G6" s="17" t="s">
        <v>569</v>
      </c>
    </row>
    <row r="7" customFormat="false" ht="33.75" hidden="false" customHeight="true" outlineLevel="0" collapsed="false">
      <c r="A7" s="13" t="s">
        <v>544</v>
      </c>
      <c r="B7" s="14" t="s">
        <v>570</v>
      </c>
      <c r="C7" s="15" t="s">
        <v>571</v>
      </c>
      <c r="D7" s="15" t="s">
        <v>49</v>
      </c>
      <c r="E7" s="14" t="s">
        <v>572</v>
      </c>
      <c r="F7" s="15" t="s">
        <v>258</v>
      </c>
      <c r="G7" s="14" t="s">
        <v>573</v>
      </c>
    </row>
    <row r="8" customFormat="false" ht="33.75" hidden="false" customHeight="true" outlineLevel="0" collapsed="false">
      <c r="A8" s="16" t="s">
        <v>574</v>
      </c>
      <c r="B8" s="17" t="s">
        <v>575</v>
      </c>
      <c r="C8" s="18" t="s">
        <v>63</v>
      </c>
      <c r="D8" s="18" t="s">
        <v>576</v>
      </c>
      <c r="E8" s="17" t="s">
        <v>577</v>
      </c>
      <c r="F8" s="18" t="s">
        <v>309</v>
      </c>
      <c r="G8" s="17" t="s">
        <v>578</v>
      </c>
    </row>
  </sheetData>
  <mergeCells count="2">
    <mergeCell ref="A2:G2"/>
    <mergeCell ref="A3:G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3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12"/>
    <col collapsed="false" customWidth="true" hidden="false" outlineLevel="0" max="2" min="2" style="1" width="14"/>
    <col collapsed="false" customWidth="true" hidden="false" outlineLevel="0" max="3" min="3" style="1" width="16"/>
    <col collapsed="false" customWidth="true" hidden="false" outlineLevel="0" max="4" min="4" style="1" width="55"/>
  </cols>
  <sheetData>
    <row r="1" customFormat="false" ht="60" hidden="false" customHeight="true" outlineLevel="0" collapsed="false"/>
    <row r="2" customFormat="false" ht="27.75" hidden="false" customHeight="true" outlineLevel="0" collapsed="false">
      <c r="A2" s="10" t="s">
        <v>579</v>
      </c>
      <c r="B2" s="10"/>
      <c r="C2" s="10"/>
      <c r="D2" s="10"/>
    </row>
    <row r="3" customFormat="false" ht="19.5" hidden="false" customHeight="true" outlineLevel="0" collapsed="false">
      <c r="A3" s="11" t="s">
        <v>580</v>
      </c>
      <c r="B3" s="11"/>
      <c r="C3" s="11"/>
      <c r="D3" s="11"/>
    </row>
    <row r="4" customFormat="false" ht="31.5" hidden="false" customHeight="true" outlineLevel="0" collapsed="false">
      <c r="A4" s="12" t="s">
        <v>37</v>
      </c>
      <c r="B4" s="12" t="s">
        <v>581</v>
      </c>
      <c r="C4" s="12" t="s">
        <v>582</v>
      </c>
      <c r="D4" s="12" t="s">
        <v>583</v>
      </c>
    </row>
    <row r="5" customFormat="false" ht="24" hidden="false" customHeight="true" outlineLevel="0" collapsed="false">
      <c r="A5" s="19" t="s">
        <v>460</v>
      </c>
      <c r="B5" s="19" t="s">
        <v>584</v>
      </c>
      <c r="C5" s="19" t="s">
        <v>585</v>
      </c>
      <c r="D5" s="14" t="s">
        <v>586</v>
      </c>
    </row>
    <row r="6" customFormat="false" ht="24" hidden="false" customHeight="true" outlineLevel="0" collapsed="false">
      <c r="A6" s="20" t="s">
        <v>460</v>
      </c>
      <c r="B6" s="20" t="s">
        <v>587</v>
      </c>
      <c r="C6" s="20" t="s">
        <v>588</v>
      </c>
      <c r="D6" s="17" t="s">
        <v>589</v>
      </c>
    </row>
    <row r="7" customFormat="false" ht="24" hidden="false" customHeight="true" outlineLevel="0" collapsed="false">
      <c r="A7" s="19" t="s">
        <v>460</v>
      </c>
      <c r="B7" s="19" t="s">
        <v>590</v>
      </c>
      <c r="C7" s="19" t="s">
        <v>591</v>
      </c>
      <c r="D7" s="14" t="s">
        <v>592</v>
      </c>
    </row>
    <row r="8" customFormat="false" ht="24" hidden="false" customHeight="true" outlineLevel="0" collapsed="false">
      <c r="A8" s="20" t="s">
        <v>460</v>
      </c>
      <c r="B8" s="20" t="s">
        <v>593</v>
      </c>
      <c r="C8" s="20" t="s">
        <v>591</v>
      </c>
      <c r="D8" s="17" t="s">
        <v>594</v>
      </c>
    </row>
    <row r="9" customFormat="false" ht="24" hidden="false" customHeight="true" outlineLevel="0" collapsed="false">
      <c r="A9" s="19" t="s">
        <v>48</v>
      </c>
      <c r="B9" s="19" t="s">
        <v>595</v>
      </c>
      <c r="C9" s="19" t="s">
        <v>591</v>
      </c>
      <c r="D9" s="14" t="s">
        <v>596</v>
      </c>
    </row>
    <row r="10" customFormat="false" ht="24" hidden="false" customHeight="true" outlineLevel="0" collapsed="false">
      <c r="A10" s="20" t="s">
        <v>48</v>
      </c>
      <c r="B10" s="20" t="s">
        <v>597</v>
      </c>
      <c r="C10" s="20" t="s">
        <v>588</v>
      </c>
      <c r="D10" s="17" t="s">
        <v>598</v>
      </c>
    </row>
    <row r="11" customFormat="false" ht="24" hidden="false" customHeight="true" outlineLevel="0" collapsed="false">
      <c r="A11" s="19" t="s">
        <v>48</v>
      </c>
      <c r="B11" s="19" t="s">
        <v>599</v>
      </c>
      <c r="C11" s="19" t="s">
        <v>600</v>
      </c>
      <c r="D11" s="14" t="s">
        <v>601</v>
      </c>
    </row>
    <row r="12" customFormat="false" ht="24" hidden="false" customHeight="true" outlineLevel="0" collapsed="false">
      <c r="A12" s="20" t="s">
        <v>48</v>
      </c>
      <c r="B12" s="20" t="s">
        <v>602</v>
      </c>
      <c r="C12" s="20" t="s">
        <v>603</v>
      </c>
      <c r="D12" s="17" t="s">
        <v>604</v>
      </c>
    </row>
    <row r="13" customFormat="false" ht="24" hidden="false" customHeight="true" outlineLevel="0" collapsed="false">
      <c r="A13" s="19" t="s">
        <v>48</v>
      </c>
      <c r="B13" s="19" t="s">
        <v>605</v>
      </c>
      <c r="C13" s="19" t="s">
        <v>588</v>
      </c>
      <c r="D13" s="14" t="s">
        <v>606</v>
      </c>
    </row>
    <row r="14" customFormat="false" ht="24" hidden="false" customHeight="true" outlineLevel="0" collapsed="false">
      <c r="A14" s="20" t="s">
        <v>48</v>
      </c>
      <c r="B14" s="20" t="s">
        <v>607</v>
      </c>
      <c r="C14" s="20" t="s">
        <v>591</v>
      </c>
      <c r="D14" s="17" t="s">
        <v>608</v>
      </c>
    </row>
    <row r="15" customFormat="false" ht="24" hidden="false" customHeight="true" outlineLevel="0" collapsed="false">
      <c r="A15" s="19" t="s">
        <v>63</v>
      </c>
      <c r="B15" s="19" t="s">
        <v>609</v>
      </c>
      <c r="C15" s="19" t="s">
        <v>588</v>
      </c>
      <c r="D15" s="14" t="s">
        <v>610</v>
      </c>
    </row>
    <row r="16" customFormat="false" ht="24" hidden="false" customHeight="true" outlineLevel="0" collapsed="false">
      <c r="A16" s="20" t="s">
        <v>63</v>
      </c>
      <c r="B16" s="20" t="s">
        <v>611</v>
      </c>
      <c r="C16" s="20" t="s">
        <v>591</v>
      </c>
      <c r="D16" s="17" t="s">
        <v>612</v>
      </c>
    </row>
    <row r="17" customFormat="false" ht="24" hidden="false" customHeight="true" outlineLevel="0" collapsed="false">
      <c r="A17" s="19" t="s">
        <v>63</v>
      </c>
      <c r="B17" s="19" t="s">
        <v>595</v>
      </c>
      <c r="C17" s="19" t="s">
        <v>613</v>
      </c>
      <c r="D17" s="14" t="s">
        <v>614</v>
      </c>
    </row>
    <row r="18" customFormat="false" ht="24" hidden="false" customHeight="true" outlineLevel="0" collapsed="false">
      <c r="A18" s="20" t="s">
        <v>63</v>
      </c>
      <c r="B18" s="20" t="s">
        <v>615</v>
      </c>
      <c r="C18" s="20" t="s">
        <v>613</v>
      </c>
      <c r="D18" s="17" t="s">
        <v>404</v>
      </c>
    </row>
    <row r="19" customFormat="false" ht="24" hidden="false" customHeight="true" outlineLevel="0" collapsed="false">
      <c r="A19" s="19" t="s">
        <v>63</v>
      </c>
      <c r="B19" s="19" t="s">
        <v>616</v>
      </c>
      <c r="C19" s="19" t="s">
        <v>617</v>
      </c>
      <c r="D19" s="14" t="s">
        <v>618</v>
      </c>
    </row>
    <row r="20" customFormat="false" ht="24" hidden="false" customHeight="true" outlineLevel="0" collapsed="false">
      <c r="A20" s="20" t="s">
        <v>63</v>
      </c>
      <c r="B20" s="20" t="s">
        <v>597</v>
      </c>
      <c r="C20" s="20" t="s">
        <v>603</v>
      </c>
      <c r="D20" s="17" t="s">
        <v>619</v>
      </c>
    </row>
    <row r="21" customFormat="false" ht="24" hidden="false" customHeight="true" outlineLevel="0" collapsed="false">
      <c r="A21" s="19" t="s">
        <v>63</v>
      </c>
      <c r="B21" s="19" t="s">
        <v>599</v>
      </c>
      <c r="C21" s="19" t="s">
        <v>620</v>
      </c>
      <c r="D21" s="14" t="s">
        <v>621</v>
      </c>
    </row>
    <row r="22" customFormat="false" ht="24" hidden="false" customHeight="true" outlineLevel="0" collapsed="false">
      <c r="A22" s="20" t="s">
        <v>63</v>
      </c>
      <c r="B22" s="20" t="s">
        <v>605</v>
      </c>
      <c r="C22" s="20" t="s">
        <v>603</v>
      </c>
      <c r="D22" s="17" t="s">
        <v>344</v>
      </c>
    </row>
    <row r="23" customFormat="false" ht="24" hidden="false" customHeight="true" outlineLevel="0" collapsed="false">
      <c r="A23" s="19" t="s">
        <v>63</v>
      </c>
      <c r="B23" s="19" t="s">
        <v>607</v>
      </c>
      <c r="C23" s="19" t="s">
        <v>591</v>
      </c>
      <c r="D23" s="14" t="s">
        <v>622</v>
      </c>
    </row>
    <row r="24" customFormat="false" ht="24" hidden="false" customHeight="true" outlineLevel="0" collapsed="false">
      <c r="A24" s="20" t="s">
        <v>63</v>
      </c>
      <c r="B24" s="20" t="s">
        <v>623</v>
      </c>
      <c r="C24" s="20" t="s">
        <v>591</v>
      </c>
      <c r="D24" s="17" t="s">
        <v>624</v>
      </c>
    </row>
    <row r="25" customFormat="false" ht="24" hidden="false" customHeight="true" outlineLevel="0" collapsed="false">
      <c r="A25" s="19" t="s">
        <v>63</v>
      </c>
      <c r="B25" s="19" t="s">
        <v>625</v>
      </c>
      <c r="C25" s="19" t="s">
        <v>588</v>
      </c>
      <c r="D25" s="14" t="s">
        <v>626</v>
      </c>
    </row>
    <row r="26" customFormat="false" ht="24" hidden="false" customHeight="true" outlineLevel="0" collapsed="false">
      <c r="A26" s="20" t="s">
        <v>571</v>
      </c>
      <c r="B26" s="20" t="s">
        <v>599</v>
      </c>
      <c r="C26" s="20" t="s">
        <v>591</v>
      </c>
      <c r="D26" s="17" t="s">
        <v>627</v>
      </c>
    </row>
    <row r="27" customFormat="false" ht="24" hidden="false" customHeight="true" outlineLevel="0" collapsed="false">
      <c r="A27" s="19" t="s">
        <v>571</v>
      </c>
      <c r="B27" s="19" t="s">
        <v>602</v>
      </c>
      <c r="C27" s="19" t="s">
        <v>591</v>
      </c>
      <c r="D27" s="14" t="s">
        <v>628</v>
      </c>
    </row>
    <row r="28" customFormat="false" ht="24" hidden="false" customHeight="true" outlineLevel="0" collapsed="false">
      <c r="A28" s="20" t="s">
        <v>112</v>
      </c>
      <c r="B28" s="20" t="s">
        <v>629</v>
      </c>
      <c r="C28" s="20" t="s">
        <v>600</v>
      </c>
      <c r="D28" s="17" t="s">
        <v>630</v>
      </c>
    </row>
    <row r="29" customFormat="false" ht="24" hidden="false" customHeight="true" outlineLevel="0" collapsed="false">
      <c r="A29" s="19" t="s">
        <v>112</v>
      </c>
      <c r="B29" s="19" t="s">
        <v>615</v>
      </c>
      <c r="C29" s="19" t="s">
        <v>631</v>
      </c>
      <c r="D29" s="14" t="s">
        <v>632</v>
      </c>
    </row>
    <row r="30" customFormat="false" ht="24" hidden="false" customHeight="true" outlineLevel="0" collapsed="false">
      <c r="A30" s="20" t="s">
        <v>112</v>
      </c>
      <c r="B30" s="20" t="s">
        <v>599</v>
      </c>
      <c r="C30" s="20" t="s">
        <v>591</v>
      </c>
      <c r="D30" s="17" t="s">
        <v>633</v>
      </c>
    </row>
    <row r="31" customFormat="false" ht="24" hidden="false" customHeight="true" outlineLevel="0" collapsed="false">
      <c r="A31" s="19" t="s">
        <v>112</v>
      </c>
      <c r="B31" s="19" t="s">
        <v>634</v>
      </c>
      <c r="C31" s="19" t="s">
        <v>588</v>
      </c>
      <c r="D31" s="14" t="s">
        <v>635</v>
      </c>
    </row>
    <row r="32" customFormat="false" ht="24" hidden="false" customHeight="true" outlineLevel="0" collapsed="false">
      <c r="A32" s="20" t="s">
        <v>112</v>
      </c>
      <c r="B32" s="20" t="s">
        <v>636</v>
      </c>
      <c r="C32" s="20" t="s">
        <v>637</v>
      </c>
      <c r="D32" s="17" t="s">
        <v>638</v>
      </c>
    </row>
    <row r="33" customFormat="false" ht="24" hidden="false" customHeight="true" outlineLevel="0" collapsed="false">
      <c r="A33" s="19" t="s">
        <v>93</v>
      </c>
      <c r="B33" s="19" t="s">
        <v>595</v>
      </c>
      <c r="C33" s="19" t="s">
        <v>588</v>
      </c>
      <c r="D33" s="14" t="s">
        <v>639</v>
      </c>
    </row>
    <row r="34" customFormat="false" ht="24" hidden="false" customHeight="true" outlineLevel="0" collapsed="false">
      <c r="A34" s="20" t="s">
        <v>93</v>
      </c>
      <c r="B34" s="20" t="s">
        <v>615</v>
      </c>
      <c r="C34" s="20" t="s">
        <v>617</v>
      </c>
      <c r="D34" s="17" t="s">
        <v>409</v>
      </c>
    </row>
    <row r="35" customFormat="false" ht="24" hidden="false" customHeight="true" outlineLevel="0" collapsed="false">
      <c r="A35" s="19" t="s">
        <v>93</v>
      </c>
      <c r="B35" s="19" t="s">
        <v>599</v>
      </c>
      <c r="C35" s="19" t="s">
        <v>640</v>
      </c>
      <c r="D35" s="14" t="s">
        <v>641</v>
      </c>
    </row>
    <row r="36" customFormat="false" ht="24" hidden="false" customHeight="true" outlineLevel="0" collapsed="false">
      <c r="A36" s="20" t="s">
        <v>93</v>
      </c>
      <c r="B36" s="20" t="s">
        <v>602</v>
      </c>
      <c r="C36" s="20" t="s">
        <v>600</v>
      </c>
      <c r="D36" s="17" t="s">
        <v>642</v>
      </c>
    </row>
    <row r="37" customFormat="false" ht="24" hidden="false" customHeight="true" outlineLevel="0" collapsed="false">
      <c r="A37" s="19" t="s">
        <v>93</v>
      </c>
      <c r="B37" s="19" t="s">
        <v>605</v>
      </c>
      <c r="C37" s="19" t="s">
        <v>591</v>
      </c>
      <c r="D37" s="14" t="s">
        <v>643</v>
      </c>
    </row>
    <row r="38" customFormat="false" ht="24" hidden="false" customHeight="true" outlineLevel="0" collapsed="false">
      <c r="A38" s="20" t="s">
        <v>93</v>
      </c>
      <c r="B38" s="20" t="s">
        <v>607</v>
      </c>
      <c r="C38" s="20" t="s">
        <v>588</v>
      </c>
      <c r="D38" s="17" t="s">
        <v>644</v>
      </c>
    </row>
    <row r="39" customFormat="false" ht="24" hidden="false" customHeight="true" outlineLevel="0" collapsed="false">
      <c r="A39" s="19" t="s">
        <v>511</v>
      </c>
      <c r="B39" s="19" t="s">
        <v>595</v>
      </c>
      <c r="C39" s="19" t="s">
        <v>588</v>
      </c>
      <c r="D39" s="14" t="s">
        <v>645</v>
      </c>
    </row>
  </sheetData>
  <mergeCells count="2">
    <mergeCell ref="A2:D2"/>
    <mergeCell ref="A3:D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C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
    <col collapsed="false" customWidth="true" hidden="false" outlineLevel="0" max="2" min="2" style="1" width="32"/>
    <col collapsed="false" customWidth="true" hidden="false" outlineLevel="0" max="3" min="3" style="1" width="90"/>
  </cols>
  <sheetData>
    <row r="1" customFormat="false" ht="60" hidden="false" customHeight="true" outlineLevel="0" collapsed="false"/>
    <row r="2" customFormat="false" ht="27.75" hidden="false" customHeight="true" outlineLevel="0" collapsed="false">
      <c r="B2" s="10" t="s">
        <v>646</v>
      </c>
      <c r="C2" s="10"/>
    </row>
    <row r="3" customFormat="false" ht="19.5" hidden="false" customHeight="true" outlineLevel="0" collapsed="false">
      <c r="B3" s="11" t="s">
        <v>647</v>
      </c>
      <c r="C3" s="11"/>
    </row>
    <row r="5" customFormat="false" ht="42" hidden="false" customHeight="true" outlineLevel="0" collapsed="false">
      <c r="B5" s="21" t="s">
        <v>648</v>
      </c>
      <c r="C5" s="22" t="s">
        <v>649</v>
      </c>
    </row>
    <row r="6" customFormat="false" ht="69.75" hidden="false" customHeight="true" outlineLevel="0" collapsed="false">
      <c r="B6" s="21" t="s">
        <v>650</v>
      </c>
      <c r="C6" s="22" t="s">
        <v>651</v>
      </c>
    </row>
    <row r="7" customFormat="false" ht="42" hidden="false" customHeight="true" outlineLevel="0" collapsed="false">
      <c r="B7" s="21" t="s">
        <v>652</v>
      </c>
      <c r="C7" s="22" t="s">
        <v>653</v>
      </c>
    </row>
    <row r="8" customFormat="false" ht="55.5" hidden="false" customHeight="true" outlineLevel="0" collapsed="false">
      <c r="B8" s="21" t="s">
        <v>654</v>
      </c>
      <c r="C8" s="22" t="s">
        <v>655</v>
      </c>
    </row>
    <row r="9" customFormat="false" ht="30" hidden="false" customHeight="true" outlineLevel="0" collapsed="false">
      <c r="B9" s="21" t="s">
        <v>656</v>
      </c>
      <c r="C9" s="22" t="s">
        <v>657</v>
      </c>
    </row>
    <row r="10" customFormat="false" ht="42" hidden="false" customHeight="true" outlineLevel="0" collapsed="false">
      <c r="B10" s="21" t="s">
        <v>658</v>
      </c>
      <c r="C10" s="22" t="s">
        <v>659</v>
      </c>
    </row>
    <row r="11" customFormat="false" ht="30" hidden="false" customHeight="true" outlineLevel="0" collapsed="false">
      <c r="B11" s="21" t="s">
        <v>660</v>
      </c>
      <c r="C11" s="22" t="s">
        <v>661</v>
      </c>
    </row>
    <row r="12" customFormat="false" ht="42" hidden="false" customHeight="true" outlineLevel="0" collapsed="false">
      <c r="B12" s="21" t="s">
        <v>662</v>
      </c>
      <c r="C12" s="22" t="s">
        <v>663</v>
      </c>
    </row>
    <row r="14" customFormat="false" ht="15" hidden="false" customHeight="true" outlineLevel="0" collapsed="false">
      <c r="B14" s="23" t="s">
        <v>664</v>
      </c>
      <c r="C14" s="23"/>
    </row>
  </sheetData>
  <mergeCells count="3">
    <mergeCell ref="B2:C2"/>
    <mergeCell ref="B3:C3"/>
    <mergeCell ref="B14:C14"/>
  </mergeCells>
  <printOptions headings="false" gridLines="false" gridLinesSet="true" horizontalCentered="false" verticalCentered="false"/>
  <pageMargins left="0.4" right="0.4" top="0.5" bottom="0.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33</v>
      </c>
      <c r="B2" s="10"/>
      <c r="C2" s="10"/>
      <c r="D2" s="10"/>
      <c r="E2" s="10"/>
      <c r="F2" s="10"/>
      <c r="G2" s="10"/>
      <c r="H2" s="10"/>
      <c r="I2" s="10"/>
      <c r="J2" s="10"/>
      <c r="K2" s="10"/>
    </row>
    <row r="3" customFormat="false" ht="19.5" hidden="false" customHeight="true" outlineLevel="0" collapsed="false">
      <c r="A3" s="11" t="s">
        <v>34</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46</v>
      </c>
      <c r="B5" s="14" t="s">
        <v>47</v>
      </c>
      <c r="C5" s="15" t="s">
        <v>48</v>
      </c>
      <c r="D5" s="15" t="s">
        <v>49</v>
      </c>
      <c r="E5" s="15" t="s">
        <v>7</v>
      </c>
      <c r="F5" s="14" t="s">
        <v>50</v>
      </c>
      <c r="G5" s="14" t="s">
        <v>51</v>
      </c>
      <c r="H5" s="14" t="s">
        <v>52</v>
      </c>
      <c r="I5" s="15" t="s">
        <v>53</v>
      </c>
      <c r="J5" s="15" t="s">
        <v>54</v>
      </c>
      <c r="K5" s="14"/>
    </row>
    <row r="6" customFormat="false" ht="27.75" hidden="false" customHeight="true" outlineLevel="0" collapsed="false">
      <c r="A6" s="16" t="s">
        <v>55</v>
      </c>
      <c r="B6" s="17" t="s">
        <v>56</v>
      </c>
      <c r="C6" s="18" t="s">
        <v>48</v>
      </c>
      <c r="D6" s="18" t="s">
        <v>49</v>
      </c>
      <c r="E6" s="18" t="s">
        <v>7</v>
      </c>
      <c r="F6" s="17" t="s">
        <v>50</v>
      </c>
      <c r="G6" s="17" t="s">
        <v>57</v>
      </c>
      <c r="H6" s="17" t="s">
        <v>52</v>
      </c>
      <c r="I6" s="18" t="s">
        <v>53</v>
      </c>
      <c r="J6" s="18" t="s">
        <v>54</v>
      </c>
      <c r="K6" s="17"/>
    </row>
    <row r="7" customFormat="false" ht="27.75" hidden="false" customHeight="true" outlineLevel="0" collapsed="false">
      <c r="A7" s="13" t="s">
        <v>58</v>
      </c>
      <c r="B7" s="14" t="s">
        <v>59</v>
      </c>
      <c r="C7" s="15" t="s">
        <v>48</v>
      </c>
      <c r="D7" s="15" t="s">
        <v>49</v>
      </c>
      <c r="E7" s="15" t="s">
        <v>7</v>
      </c>
      <c r="F7" s="14" t="s">
        <v>50</v>
      </c>
      <c r="G7" s="14" t="s">
        <v>60</v>
      </c>
      <c r="H7" s="14" t="s">
        <v>52</v>
      </c>
      <c r="I7" s="15"/>
      <c r="J7" s="15"/>
      <c r="K7" s="14"/>
    </row>
    <row r="8" customFormat="false" ht="27.75" hidden="false" customHeight="true" outlineLevel="0" collapsed="false">
      <c r="A8" s="16" t="s">
        <v>61</v>
      </c>
      <c r="B8" s="17" t="s">
        <v>62</v>
      </c>
      <c r="C8" s="18" t="s">
        <v>63</v>
      </c>
      <c r="D8" s="18" t="s">
        <v>49</v>
      </c>
      <c r="E8" s="18" t="s">
        <v>7</v>
      </c>
      <c r="F8" s="17" t="s">
        <v>64</v>
      </c>
      <c r="G8" s="17" t="s">
        <v>65</v>
      </c>
      <c r="H8" s="17" t="s">
        <v>52</v>
      </c>
      <c r="I8" s="18"/>
      <c r="J8" s="18"/>
      <c r="K8" s="17"/>
    </row>
    <row r="9" customFormat="false" ht="27.75" hidden="false" customHeight="true" outlineLevel="0" collapsed="false">
      <c r="A9" s="13" t="s">
        <v>66</v>
      </c>
      <c r="B9" s="14" t="s">
        <v>67</v>
      </c>
      <c r="C9" s="15" t="s">
        <v>63</v>
      </c>
      <c r="D9" s="15" t="s">
        <v>49</v>
      </c>
      <c r="E9" s="15" t="s">
        <v>7</v>
      </c>
      <c r="F9" s="14" t="s">
        <v>64</v>
      </c>
      <c r="G9" s="14" t="s">
        <v>65</v>
      </c>
      <c r="H9" s="14" t="s">
        <v>52</v>
      </c>
      <c r="I9" s="15"/>
      <c r="J9" s="15"/>
      <c r="K9" s="14"/>
    </row>
    <row r="10" customFormat="false" ht="27.75" hidden="false" customHeight="true" outlineLevel="0" collapsed="false">
      <c r="A10" s="16" t="s">
        <v>68</v>
      </c>
      <c r="B10" s="17" t="s">
        <v>69</v>
      </c>
      <c r="C10" s="18" t="s">
        <v>63</v>
      </c>
      <c r="D10" s="18" t="s">
        <v>49</v>
      </c>
      <c r="E10" s="18" t="s">
        <v>7</v>
      </c>
      <c r="F10" s="17" t="s">
        <v>64</v>
      </c>
      <c r="G10" s="17" t="s">
        <v>65</v>
      </c>
      <c r="H10" s="17" t="s">
        <v>52</v>
      </c>
      <c r="I10" s="18"/>
      <c r="J10" s="18"/>
      <c r="K10" s="17"/>
    </row>
    <row r="11" customFormat="false" ht="27.75" hidden="false" customHeight="true" outlineLevel="0" collapsed="false">
      <c r="A11" s="13" t="s">
        <v>70</v>
      </c>
      <c r="B11" s="14" t="s">
        <v>71</v>
      </c>
      <c r="C11" s="15" t="s">
        <v>63</v>
      </c>
      <c r="D11" s="15" t="s">
        <v>49</v>
      </c>
      <c r="E11" s="15" t="s">
        <v>7</v>
      </c>
      <c r="F11" s="14" t="s">
        <v>64</v>
      </c>
      <c r="G11" s="14" t="s">
        <v>65</v>
      </c>
      <c r="H11" s="14" t="s">
        <v>52</v>
      </c>
      <c r="I11" s="15"/>
      <c r="J11" s="15"/>
      <c r="K11" s="14"/>
    </row>
    <row r="12" customFormat="false" ht="27.75" hidden="false" customHeight="true" outlineLevel="0" collapsed="false">
      <c r="A12" s="16" t="s">
        <v>72</v>
      </c>
      <c r="B12" s="17" t="s">
        <v>73</v>
      </c>
      <c r="C12" s="18" t="s">
        <v>63</v>
      </c>
      <c r="D12" s="18" t="s">
        <v>49</v>
      </c>
      <c r="E12" s="18" t="s">
        <v>7</v>
      </c>
      <c r="F12" s="17" t="s">
        <v>64</v>
      </c>
      <c r="G12" s="17" t="s">
        <v>65</v>
      </c>
      <c r="H12" s="17" t="s">
        <v>52</v>
      </c>
      <c r="I12" s="18"/>
      <c r="J12" s="18"/>
      <c r="K12" s="17"/>
    </row>
    <row r="13" customFormat="false" ht="27.75" hidden="false" customHeight="true" outlineLevel="0" collapsed="false">
      <c r="A13" s="13" t="s">
        <v>74</v>
      </c>
      <c r="B13" s="14" t="s">
        <v>75</v>
      </c>
      <c r="C13" s="15" t="s">
        <v>63</v>
      </c>
      <c r="D13" s="15" t="s">
        <v>49</v>
      </c>
      <c r="E13" s="15" t="s">
        <v>7</v>
      </c>
      <c r="F13" s="14" t="s">
        <v>64</v>
      </c>
      <c r="G13" s="14" t="s">
        <v>65</v>
      </c>
      <c r="H13" s="14" t="s">
        <v>52</v>
      </c>
      <c r="I13" s="15"/>
      <c r="J13" s="15"/>
      <c r="K13" s="14"/>
    </row>
    <row r="14" customFormat="false" ht="27.75" hidden="false" customHeight="true" outlineLevel="0" collapsed="false">
      <c r="A14" s="16" t="s">
        <v>76</v>
      </c>
      <c r="B14" s="17" t="s">
        <v>77</v>
      </c>
      <c r="C14" s="18" t="s">
        <v>63</v>
      </c>
      <c r="D14" s="18" t="s">
        <v>49</v>
      </c>
      <c r="E14" s="18" t="s">
        <v>7</v>
      </c>
      <c r="F14" s="17" t="s">
        <v>64</v>
      </c>
      <c r="G14" s="17" t="s">
        <v>78</v>
      </c>
      <c r="H14" s="17" t="s">
        <v>52</v>
      </c>
      <c r="I14" s="18"/>
      <c r="J14" s="18"/>
      <c r="K14" s="17"/>
    </row>
    <row r="15" customFormat="false" ht="27.75" hidden="false" customHeight="true" outlineLevel="0" collapsed="false">
      <c r="A15" s="13" t="s">
        <v>79</v>
      </c>
      <c r="B15" s="14" t="s">
        <v>80</v>
      </c>
      <c r="C15" s="15" t="s">
        <v>63</v>
      </c>
      <c r="D15" s="15" t="s">
        <v>49</v>
      </c>
      <c r="E15" s="15" t="s">
        <v>7</v>
      </c>
      <c r="F15" s="14" t="s">
        <v>64</v>
      </c>
      <c r="G15" s="14" t="s">
        <v>65</v>
      </c>
      <c r="H15" s="14" t="s">
        <v>52</v>
      </c>
      <c r="I15" s="15"/>
      <c r="J15" s="15"/>
      <c r="K15" s="14"/>
    </row>
    <row r="16" customFormat="false" ht="27.75" hidden="false" customHeight="true" outlineLevel="0" collapsed="false">
      <c r="A16" s="16" t="s">
        <v>81</v>
      </c>
      <c r="B16" s="17" t="s">
        <v>82</v>
      </c>
      <c r="C16" s="18" t="s">
        <v>63</v>
      </c>
      <c r="D16" s="18" t="s">
        <v>49</v>
      </c>
      <c r="E16" s="18" t="s">
        <v>7</v>
      </c>
      <c r="F16" s="17" t="s">
        <v>64</v>
      </c>
      <c r="G16" s="17" t="s">
        <v>83</v>
      </c>
      <c r="H16" s="17" t="s">
        <v>52</v>
      </c>
      <c r="I16" s="18"/>
      <c r="J16" s="18"/>
      <c r="K16" s="17"/>
    </row>
    <row r="17" customFormat="false" ht="27.75" hidden="false" customHeight="true" outlineLevel="0" collapsed="false">
      <c r="A17" s="13" t="s">
        <v>84</v>
      </c>
      <c r="B17" s="14" t="s">
        <v>85</v>
      </c>
      <c r="C17" s="15" t="s">
        <v>86</v>
      </c>
      <c r="D17" s="15" t="s">
        <v>49</v>
      </c>
      <c r="E17" s="15" t="s">
        <v>7</v>
      </c>
      <c r="F17" s="14" t="s">
        <v>87</v>
      </c>
      <c r="G17" s="14" t="s">
        <v>88</v>
      </c>
      <c r="H17" s="14" t="s">
        <v>52</v>
      </c>
      <c r="I17" s="15"/>
      <c r="J17" s="15"/>
      <c r="K17" s="14"/>
    </row>
    <row r="18" customFormat="false" ht="27.75" hidden="false" customHeight="true" outlineLevel="0" collapsed="false">
      <c r="A18" s="16" t="s">
        <v>89</v>
      </c>
      <c r="B18" s="17" t="s">
        <v>90</v>
      </c>
      <c r="C18" s="18" t="s">
        <v>86</v>
      </c>
      <c r="D18" s="18" t="s">
        <v>49</v>
      </c>
      <c r="E18" s="18" t="s">
        <v>7</v>
      </c>
      <c r="F18" s="17" t="s">
        <v>87</v>
      </c>
      <c r="G18" s="17" t="s">
        <v>88</v>
      </c>
      <c r="H18" s="17" t="s">
        <v>52</v>
      </c>
      <c r="I18" s="18"/>
      <c r="J18" s="18"/>
      <c r="K18" s="17"/>
    </row>
    <row r="19" customFormat="false" ht="27.75" hidden="false" customHeight="true" outlineLevel="0" collapsed="false">
      <c r="A19" s="13" t="s">
        <v>91</v>
      </c>
      <c r="B19" s="14" t="s">
        <v>92</v>
      </c>
      <c r="C19" s="15" t="s">
        <v>93</v>
      </c>
      <c r="D19" s="15" t="s">
        <v>49</v>
      </c>
      <c r="E19" s="15" t="s">
        <v>7</v>
      </c>
      <c r="F19" s="14" t="s">
        <v>94</v>
      </c>
      <c r="G19" s="14" t="s">
        <v>95</v>
      </c>
      <c r="H19" s="14" t="s">
        <v>52</v>
      </c>
      <c r="I19" s="15"/>
      <c r="J19" s="15"/>
      <c r="K19" s="14"/>
    </row>
    <row r="20" customFormat="false" ht="27.75" hidden="false" customHeight="true" outlineLevel="0" collapsed="false">
      <c r="A20" s="16" t="s">
        <v>96</v>
      </c>
      <c r="B20" s="17" t="s">
        <v>97</v>
      </c>
      <c r="C20" s="18" t="s">
        <v>93</v>
      </c>
      <c r="D20" s="18" t="s">
        <v>49</v>
      </c>
      <c r="E20" s="18" t="s">
        <v>7</v>
      </c>
      <c r="F20" s="17" t="s">
        <v>94</v>
      </c>
      <c r="G20" s="17" t="s">
        <v>98</v>
      </c>
      <c r="H20" s="17" t="s">
        <v>52</v>
      </c>
      <c r="I20" s="18"/>
      <c r="J20" s="18"/>
      <c r="K20" s="17"/>
    </row>
    <row r="21" customFormat="false" ht="27.75" hidden="false" customHeight="true" outlineLevel="0" collapsed="false">
      <c r="A21" s="13" t="s">
        <v>99</v>
      </c>
      <c r="B21" s="14" t="s">
        <v>100</v>
      </c>
      <c r="C21" s="15" t="s">
        <v>93</v>
      </c>
      <c r="D21" s="15" t="s">
        <v>49</v>
      </c>
      <c r="E21" s="15" t="s">
        <v>7</v>
      </c>
      <c r="F21" s="14" t="s">
        <v>94</v>
      </c>
      <c r="G21" s="14" t="s">
        <v>95</v>
      </c>
      <c r="H21" s="14" t="s">
        <v>52</v>
      </c>
      <c r="I21" s="15"/>
      <c r="J21" s="15"/>
      <c r="K21" s="14"/>
    </row>
    <row r="22" customFormat="false" ht="27.75" hidden="false" customHeight="true" outlineLevel="0" collapsed="false">
      <c r="A22" s="16" t="s">
        <v>101</v>
      </c>
      <c r="B22" s="17" t="s">
        <v>102</v>
      </c>
      <c r="C22" s="18" t="s">
        <v>93</v>
      </c>
      <c r="D22" s="18" t="s">
        <v>49</v>
      </c>
      <c r="E22" s="18" t="s">
        <v>7</v>
      </c>
      <c r="F22" s="17" t="s">
        <v>94</v>
      </c>
      <c r="G22" s="17" t="s">
        <v>95</v>
      </c>
      <c r="H22" s="17" t="s">
        <v>52</v>
      </c>
      <c r="I22" s="18"/>
      <c r="J22" s="18"/>
      <c r="K22" s="17"/>
    </row>
    <row r="23" customFormat="false" ht="27.75" hidden="false" customHeight="true" outlineLevel="0" collapsed="false">
      <c r="A23" s="13" t="s">
        <v>103</v>
      </c>
      <c r="B23" s="14" t="s">
        <v>104</v>
      </c>
      <c r="C23" s="15" t="s">
        <v>63</v>
      </c>
      <c r="D23" s="15" t="s">
        <v>49</v>
      </c>
      <c r="E23" s="15" t="s">
        <v>7</v>
      </c>
      <c r="F23" s="14" t="s">
        <v>105</v>
      </c>
      <c r="G23" s="14" t="s">
        <v>106</v>
      </c>
      <c r="H23" s="14" t="s">
        <v>52</v>
      </c>
      <c r="I23" s="15" t="s">
        <v>107</v>
      </c>
      <c r="J23" s="15"/>
      <c r="K23"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4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108</v>
      </c>
      <c r="B2" s="10"/>
      <c r="C2" s="10"/>
      <c r="D2" s="10"/>
      <c r="E2" s="10"/>
      <c r="F2" s="10"/>
      <c r="G2" s="10"/>
      <c r="H2" s="10"/>
      <c r="I2" s="10"/>
      <c r="J2" s="10"/>
      <c r="K2" s="10"/>
    </row>
    <row r="3" customFormat="false" ht="19.5" hidden="false" customHeight="true" outlineLevel="0" collapsed="false">
      <c r="A3" s="11" t="s">
        <v>109</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110</v>
      </c>
      <c r="B5" s="14" t="s">
        <v>111</v>
      </c>
      <c r="C5" s="15" t="s">
        <v>112</v>
      </c>
      <c r="D5" s="15"/>
      <c r="E5" s="15" t="s">
        <v>7</v>
      </c>
      <c r="F5" s="14" t="s">
        <v>113</v>
      </c>
      <c r="G5" s="14" t="s">
        <v>114</v>
      </c>
      <c r="H5" s="14" t="s">
        <v>52</v>
      </c>
      <c r="I5" s="15"/>
      <c r="J5" s="15"/>
      <c r="K5" s="14" t="s">
        <v>115</v>
      </c>
    </row>
    <row r="6" customFormat="false" ht="27.75" hidden="false" customHeight="true" outlineLevel="0" collapsed="false">
      <c r="A6" s="16" t="s">
        <v>116</v>
      </c>
      <c r="B6" s="17" t="s">
        <v>117</v>
      </c>
      <c r="C6" s="18" t="s">
        <v>112</v>
      </c>
      <c r="D6" s="18" t="s">
        <v>49</v>
      </c>
      <c r="E6" s="18" t="s">
        <v>7</v>
      </c>
      <c r="F6" s="17" t="s">
        <v>118</v>
      </c>
      <c r="G6" s="17" t="s">
        <v>114</v>
      </c>
      <c r="H6" s="17" t="s">
        <v>52</v>
      </c>
      <c r="I6" s="18" t="s">
        <v>119</v>
      </c>
      <c r="J6" s="18" t="s">
        <v>120</v>
      </c>
      <c r="K6" s="17"/>
    </row>
    <row r="7" customFormat="false" ht="27.75" hidden="false" customHeight="true" outlineLevel="0" collapsed="false">
      <c r="A7" s="13" t="s">
        <v>121</v>
      </c>
      <c r="B7" s="14" t="s">
        <v>122</v>
      </c>
      <c r="C7" s="15" t="s">
        <v>93</v>
      </c>
      <c r="D7" s="15" t="s">
        <v>49</v>
      </c>
      <c r="E7" s="15" t="s">
        <v>7</v>
      </c>
      <c r="F7" s="14" t="s">
        <v>123</v>
      </c>
      <c r="G7" s="14" t="s">
        <v>124</v>
      </c>
      <c r="H7" s="14" t="s">
        <v>52</v>
      </c>
      <c r="I7" s="15" t="s">
        <v>125</v>
      </c>
      <c r="J7" s="15" t="s">
        <v>126</v>
      </c>
      <c r="K7" s="14" t="s">
        <v>127</v>
      </c>
    </row>
    <row r="8" customFormat="false" ht="27.75" hidden="false" customHeight="true" outlineLevel="0" collapsed="false">
      <c r="A8" s="16" t="s">
        <v>128</v>
      </c>
      <c r="B8" s="17" t="s">
        <v>129</v>
      </c>
      <c r="C8" s="18" t="s">
        <v>63</v>
      </c>
      <c r="D8" s="18" t="s">
        <v>49</v>
      </c>
      <c r="E8" s="18" t="s">
        <v>7</v>
      </c>
      <c r="F8" s="17" t="s">
        <v>130</v>
      </c>
      <c r="G8" s="17" t="s">
        <v>131</v>
      </c>
      <c r="H8" s="17" t="s">
        <v>52</v>
      </c>
      <c r="I8" s="18" t="s">
        <v>132</v>
      </c>
      <c r="J8" s="18" t="s">
        <v>133</v>
      </c>
      <c r="K8" s="17" t="s">
        <v>134</v>
      </c>
    </row>
    <row r="9" customFormat="false" ht="27.75" hidden="false" customHeight="true" outlineLevel="0" collapsed="false">
      <c r="A9" s="13" t="s">
        <v>135</v>
      </c>
      <c r="B9" s="14" t="s">
        <v>136</v>
      </c>
      <c r="C9" s="15" t="s">
        <v>63</v>
      </c>
      <c r="D9" s="15" t="s">
        <v>49</v>
      </c>
      <c r="E9" s="15" t="s">
        <v>7</v>
      </c>
      <c r="F9" s="14" t="s">
        <v>130</v>
      </c>
      <c r="G9" s="14" t="s">
        <v>137</v>
      </c>
      <c r="H9" s="14" t="s">
        <v>52</v>
      </c>
      <c r="I9" s="15" t="s">
        <v>132</v>
      </c>
      <c r="J9" s="15" t="s">
        <v>133</v>
      </c>
      <c r="K9" s="14"/>
    </row>
    <row r="10" customFormat="false" ht="27.75" hidden="false" customHeight="true" outlineLevel="0" collapsed="false">
      <c r="A10" s="16" t="s">
        <v>138</v>
      </c>
      <c r="B10" s="17" t="s">
        <v>139</v>
      </c>
      <c r="C10" s="18" t="s">
        <v>63</v>
      </c>
      <c r="D10" s="18" t="s">
        <v>49</v>
      </c>
      <c r="E10" s="18" t="s">
        <v>7</v>
      </c>
      <c r="F10" s="17" t="s">
        <v>130</v>
      </c>
      <c r="G10" s="17" t="s">
        <v>131</v>
      </c>
      <c r="H10" s="17" t="s">
        <v>52</v>
      </c>
      <c r="I10" s="18" t="s">
        <v>132</v>
      </c>
      <c r="J10" s="18" t="s">
        <v>133</v>
      </c>
      <c r="K10" s="17"/>
    </row>
    <row r="11" customFormat="false" ht="27.75" hidden="false" customHeight="true" outlineLevel="0" collapsed="false">
      <c r="A11" s="13" t="s">
        <v>140</v>
      </c>
      <c r="B11" s="14" t="s">
        <v>141</v>
      </c>
      <c r="C11" s="15" t="s">
        <v>48</v>
      </c>
      <c r="D11" s="15" t="s">
        <v>49</v>
      </c>
      <c r="E11" s="15" t="s">
        <v>7</v>
      </c>
      <c r="F11" s="14" t="s">
        <v>142</v>
      </c>
      <c r="G11" s="14" t="s">
        <v>143</v>
      </c>
      <c r="H11" s="14" t="s">
        <v>52</v>
      </c>
      <c r="I11" s="15" t="s">
        <v>144</v>
      </c>
      <c r="J11" s="15" t="s">
        <v>145</v>
      </c>
      <c r="K11" s="14"/>
    </row>
    <row r="12" customFormat="false" ht="27.75" hidden="false" customHeight="true" outlineLevel="0" collapsed="false">
      <c r="A12" s="16" t="s">
        <v>146</v>
      </c>
      <c r="B12" s="17" t="s">
        <v>147</v>
      </c>
      <c r="C12" s="18" t="s">
        <v>93</v>
      </c>
      <c r="D12" s="18" t="s">
        <v>49</v>
      </c>
      <c r="E12" s="18" t="s">
        <v>7</v>
      </c>
      <c r="F12" s="17" t="s">
        <v>148</v>
      </c>
      <c r="G12" s="17" t="s">
        <v>149</v>
      </c>
      <c r="H12" s="17" t="s">
        <v>52</v>
      </c>
      <c r="I12" s="18"/>
      <c r="J12" s="18"/>
      <c r="K12" s="17"/>
    </row>
    <row r="13" customFormat="false" ht="27.75" hidden="false" customHeight="true" outlineLevel="0" collapsed="false">
      <c r="A13" s="13" t="s">
        <v>150</v>
      </c>
      <c r="B13" s="14" t="s">
        <v>151</v>
      </c>
      <c r="C13" s="15" t="s">
        <v>48</v>
      </c>
      <c r="D13" s="15" t="s">
        <v>49</v>
      </c>
      <c r="E13" s="15" t="s">
        <v>7</v>
      </c>
      <c r="F13" s="14" t="s">
        <v>142</v>
      </c>
      <c r="G13" s="14" t="s">
        <v>152</v>
      </c>
      <c r="H13" s="14" t="s">
        <v>52</v>
      </c>
      <c r="I13" s="15" t="s">
        <v>153</v>
      </c>
      <c r="J13" s="15"/>
      <c r="K13" s="14"/>
    </row>
    <row r="14" customFormat="false" ht="27.75" hidden="false" customHeight="true" outlineLevel="0" collapsed="false">
      <c r="A14" s="16" t="s">
        <v>154</v>
      </c>
      <c r="B14" s="17" t="s">
        <v>155</v>
      </c>
      <c r="C14" s="18" t="s">
        <v>63</v>
      </c>
      <c r="D14" s="18" t="s">
        <v>49</v>
      </c>
      <c r="E14" s="18" t="s">
        <v>7</v>
      </c>
      <c r="F14" s="17" t="s">
        <v>130</v>
      </c>
      <c r="G14" s="17" t="s">
        <v>131</v>
      </c>
      <c r="H14" s="17" t="s">
        <v>52</v>
      </c>
      <c r="I14" s="18" t="s">
        <v>153</v>
      </c>
      <c r="J14" s="18"/>
      <c r="K14" s="17"/>
    </row>
    <row r="15" customFormat="false" ht="27.75" hidden="false" customHeight="true" outlineLevel="0" collapsed="false">
      <c r="A15" s="13" t="s">
        <v>156</v>
      </c>
      <c r="B15" s="14" t="s">
        <v>157</v>
      </c>
      <c r="C15" s="15" t="s">
        <v>93</v>
      </c>
      <c r="D15" s="15" t="s">
        <v>158</v>
      </c>
      <c r="E15" s="15" t="s">
        <v>7</v>
      </c>
      <c r="F15" s="14" t="s">
        <v>123</v>
      </c>
      <c r="G15" s="14" t="s">
        <v>159</v>
      </c>
      <c r="H15" s="14" t="s">
        <v>52</v>
      </c>
      <c r="I15" s="15" t="s">
        <v>160</v>
      </c>
      <c r="J15" s="15" t="s">
        <v>161</v>
      </c>
      <c r="K15" s="14"/>
    </row>
    <row r="16" customFormat="false" ht="27.75" hidden="false" customHeight="true" outlineLevel="0" collapsed="false">
      <c r="A16" s="16" t="s">
        <v>162</v>
      </c>
      <c r="B16" s="17" t="s">
        <v>163</v>
      </c>
      <c r="C16" s="18" t="s">
        <v>63</v>
      </c>
      <c r="D16" s="18" t="s">
        <v>49</v>
      </c>
      <c r="E16" s="18" t="s">
        <v>7</v>
      </c>
      <c r="F16" s="17" t="s">
        <v>130</v>
      </c>
      <c r="G16" s="17" t="s">
        <v>164</v>
      </c>
      <c r="H16" s="17" t="s">
        <v>52</v>
      </c>
      <c r="I16" s="18"/>
      <c r="J16" s="18"/>
      <c r="K16" s="17"/>
    </row>
    <row r="17" customFormat="false" ht="27.75" hidden="false" customHeight="true" outlineLevel="0" collapsed="false">
      <c r="A17" s="13" t="s">
        <v>165</v>
      </c>
      <c r="B17" s="14" t="s">
        <v>166</v>
      </c>
      <c r="C17" s="15" t="s">
        <v>63</v>
      </c>
      <c r="D17" s="15" t="s">
        <v>49</v>
      </c>
      <c r="E17" s="15" t="s">
        <v>7</v>
      </c>
      <c r="F17" s="14" t="s">
        <v>130</v>
      </c>
      <c r="G17" s="14" t="s">
        <v>106</v>
      </c>
      <c r="H17" s="14" t="s">
        <v>52</v>
      </c>
      <c r="I17" s="15"/>
      <c r="J17" s="15"/>
      <c r="K17" s="14"/>
    </row>
    <row r="18" customFormat="false" ht="27.75" hidden="false" customHeight="true" outlineLevel="0" collapsed="false">
      <c r="A18" s="16" t="s">
        <v>167</v>
      </c>
      <c r="B18" s="17" t="s">
        <v>168</v>
      </c>
      <c r="C18" s="18" t="s">
        <v>63</v>
      </c>
      <c r="D18" s="18" t="s">
        <v>49</v>
      </c>
      <c r="E18" s="18" t="s">
        <v>7</v>
      </c>
      <c r="F18" s="17" t="s">
        <v>130</v>
      </c>
      <c r="G18" s="17" t="s">
        <v>114</v>
      </c>
      <c r="H18" s="17" t="s">
        <v>52</v>
      </c>
      <c r="I18" s="18"/>
      <c r="J18" s="18"/>
      <c r="K18" s="17"/>
    </row>
    <row r="19" customFormat="false" ht="27.75" hidden="false" customHeight="true" outlineLevel="0" collapsed="false">
      <c r="A19" s="13" t="s">
        <v>169</v>
      </c>
      <c r="B19" s="14" t="s">
        <v>170</v>
      </c>
      <c r="C19" s="15" t="s">
        <v>63</v>
      </c>
      <c r="D19" s="15" t="s">
        <v>49</v>
      </c>
      <c r="E19" s="15" t="s">
        <v>7</v>
      </c>
      <c r="F19" s="14" t="s">
        <v>130</v>
      </c>
      <c r="G19" s="14" t="s">
        <v>114</v>
      </c>
      <c r="H19" s="14" t="s">
        <v>52</v>
      </c>
      <c r="I19" s="15"/>
      <c r="J19" s="15"/>
      <c r="K19" s="14"/>
    </row>
    <row r="20" customFormat="false" ht="27.75" hidden="false" customHeight="true" outlineLevel="0" collapsed="false">
      <c r="A20" s="16" t="s">
        <v>171</v>
      </c>
      <c r="B20" s="17" t="s">
        <v>172</v>
      </c>
      <c r="C20" s="18" t="s">
        <v>63</v>
      </c>
      <c r="D20" s="18" t="s">
        <v>49</v>
      </c>
      <c r="E20" s="18" t="s">
        <v>7</v>
      </c>
      <c r="F20" s="17" t="s">
        <v>130</v>
      </c>
      <c r="G20" s="17" t="s">
        <v>173</v>
      </c>
      <c r="H20" s="17" t="s">
        <v>52</v>
      </c>
      <c r="I20" s="18"/>
      <c r="J20" s="18"/>
      <c r="K20" s="17"/>
    </row>
    <row r="21" customFormat="false" ht="27.75" hidden="false" customHeight="true" outlineLevel="0" collapsed="false">
      <c r="A21" s="13" t="s">
        <v>174</v>
      </c>
      <c r="B21" s="14" t="s">
        <v>175</v>
      </c>
      <c r="C21" s="15" t="s">
        <v>63</v>
      </c>
      <c r="D21" s="15" t="s">
        <v>49</v>
      </c>
      <c r="E21" s="15" t="s">
        <v>7</v>
      </c>
      <c r="F21" s="14" t="s">
        <v>130</v>
      </c>
      <c r="G21" s="14" t="s">
        <v>114</v>
      </c>
      <c r="H21" s="14" t="s">
        <v>52</v>
      </c>
      <c r="I21" s="15"/>
      <c r="J21" s="15"/>
      <c r="K21" s="14"/>
    </row>
    <row r="22" customFormat="false" ht="27.75" hidden="false" customHeight="true" outlineLevel="0" collapsed="false">
      <c r="A22" s="16" t="s">
        <v>176</v>
      </c>
      <c r="B22" s="17" t="s">
        <v>177</v>
      </c>
      <c r="C22" s="18" t="s">
        <v>112</v>
      </c>
      <c r="D22" s="18" t="s">
        <v>49</v>
      </c>
      <c r="E22" s="18" t="s">
        <v>7</v>
      </c>
      <c r="F22" s="17" t="s">
        <v>178</v>
      </c>
      <c r="G22" s="17" t="s">
        <v>114</v>
      </c>
      <c r="H22" s="17" t="s">
        <v>52</v>
      </c>
      <c r="I22" s="18"/>
      <c r="J22" s="18"/>
      <c r="K22" s="17" t="s">
        <v>115</v>
      </c>
    </row>
    <row r="23" customFormat="false" ht="27.75" hidden="false" customHeight="true" outlineLevel="0" collapsed="false">
      <c r="A23" s="13" t="s">
        <v>179</v>
      </c>
      <c r="B23" s="14" t="s">
        <v>180</v>
      </c>
      <c r="C23" s="15" t="s">
        <v>93</v>
      </c>
      <c r="D23" s="15" t="s">
        <v>49</v>
      </c>
      <c r="E23" s="15" t="s">
        <v>7</v>
      </c>
      <c r="F23" s="14" t="s">
        <v>123</v>
      </c>
      <c r="G23" s="14" t="s">
        <v>181</v>
      </c>
      <c r="H23" s="14" t="s">
        <v>52</v>
      </c>
      <c r="I23" s="15" t="s">
        <v>119</v>
      </c>
      <c r="J23" s="15" t="s">
        <v>120</v>
      </c>
      <c r="K23" s="14" t="s">
        <v>182</v>
      </c>
    </row>
    <row r="24" customFormat="false" ht="27.75" hidden="false" customHeight="true" outlineLevel="0" collapsed="false">
      <c r="A24" s="16" t="s">
        <v>183</v>
      </c>
      <c r="B24" s="17" t="s">
        <v>184</v>
      </c>
      <c r="C24" s="18" t="s">
        <v>93</v>
      </c>
      <c r="D24" s="18" t="s">
        <v>49</v>
      </c>
      <c r="E24" s="18" t="s">
        <v>7</v>
      </c>
      <c r="F24" s="17" t="s">
        <v>123</v>
      </c>
      <c r="G24" s="17" t="s">
        <v>185</v>
      </c>
      <c r="H24" s="17" t="s">
        <v>52</v>
      </c>
      <c r="I24" s="18" t="s">
        <v>119</v>
      </c>
      <c r="J24" s="18" t="s">
        <v>120</v>
      </c>
      <c r="K24" s="17" t="s">
        <v>186</v>
      </c>
    </row>
    <row r="25" customFormat="false" ht="27.75" hidden="false" customHeight="true" outlineLevel="0" collapsed="false">
      <c r="A25" s="13" t="s">
        <v>187</v>
      </c>
      <c r="B25" s="14" t="s">
        <v>188</v>
      </c>
      <c r="C25" s="15" t="s">
        <v>112</v>
      </c>
      <c r="D25" s="15" t="s">
        <v>49</v>
      </c>
      <c r="E25" s="15" t="s">
        <v>7</v>
      </c>
      <c r="F25" s="14" t="s">
        <v>189</v>
      </c>
      <c r="G25" s="14" t="s">
        <v>114</v>
      </c>
      <c r="H25" s="14" t="s">
        <v>52</v>
      </c>
      <c r="I25" s="15"/>
      <c r="J25" s="15"/>
      <c r="K25" s="14"/>
    </row>
    <row r="26" customFormat="false" ht="27.75" hidden="false" customHeight="true" outlineLevel="0" collapsed="false">
      <c r="A26" s="16" t="s">
        <v>190</v>
      </c>
      <c r="B26" s="17" t="s">
        <v>191</v>
      </c>
      <c r="C26" s="18" t="s">
        <v>112</v>
      </c>
      <c r="D26" s="18" t="s">
        <v>49</v>
      </c>
      <c r="E26" s="18" t="s">
        <v>7</v>
      </c>
      <c r="F26" s="17" t="s">
        <v>189</v>
      </c>
      <c r="G26" s="17" t="s">
        <v>114</v>
      </c>
      <c r="H26" s="17" t="s">
        <v>52</v>
      </c>
      <c r="I26" s="18"/>
      <c r="J26" s="18"/>
      <c r="K26" s="17"/>
    </row>
    <row r="27" customFormat="false" ht="27.75" hidden="false" customHeight="true" outlineLevel="0" collapsed="false">
      <c r="A27" s="13" t="s">
        <v>192</v>
      </c>
      <c r="B27" s="14" t="s">
        <v>193</v>
      </c>
      <c r="C27" s="15" t="s">
        <v>112</v>
      </c>
      <c r="D27" s="15" t="s">
        <v>49</v>
      </c>
      <c r="E27" s="15" t="s">
        <v>7</v>
      </c>
      <c r="F27" s="14" t="s">
        <v>189</v>
      </c>
      <c r="G27" s="14" t="s">
        <v>114</v>
      </c>
      <c r="H27" s="14" t="s">
        <v>52</v>
      </c>
      <c r="I27" s="15"/>
      <c r="J27" s="15"/>
      <c r="K27" s="14"/>
    </row>
    <row r="28" customFormat="false" ht="27.75" hidden="false" customHeight="true" outlineLevel="0" collapsed="false">
      <c r="A28" s="16" t="s">
        <v>194</v>
      </c>
      <c r="B28" s="17" t="s">
        <v>195</v>
      </c>
      <c r="C28" s="18" t="s">
        <v>112</v>
      </c>
      <c r="D28" s="18" t="s">
        <v>49</v>
      </c>
      <c r="E28" s="18" t="s">
        <v>7</v>
      </c>
      <c r="F28" s="17" t="s">
        <v>189</v>
      </c>
      <c r="G28" s="17" t="s">
        <v>114</v>
      </c>
      <c r="H28" s="17" t="s">
        <v>52</v>
      </c>
      <c r="I28" s="18"/>
      <c r="J28" s="18"/>
      <c r="K28" s="17"/>
    </row>
    <row r="29" customFormat="false" ht="27.75" hidden="false" customHeight="true" outlineLevel="0" collapsed="false">
      <c r="A29" s="13" t="s">
        <v>196</v>
      </c>
      <c r="B29" s="14" t="s">
        <v>197</v>
      </c>
      <c r="C29" s="15" t="s">
        <v>112</v>
      </c>
      <c r="D29" s="15" t="s">
        <v>49</v>
      </c>
      <c r="E29" s="15" t="s">
        <v>7</v>
      </c>
      <c r="F29" s="14" t="s">
        <v>189</v>
      </c>
      <c r="G29" s="14" t="s">
        <v>114</v>
      </c>
      <c r="H29" s="14" t="s">
        <v>52</v>
      </c>
      <c r="I29" s="15"/>
      <c r="J29" s="15"/>
      <c r="K29" s="14"/>
    </row>
    <row r="30" customFormat="false" ht="27.75" hidden="false" customHeight="true" outlineLevel="0" collapsed="false">
      <c r="A30" s="16" t="s">
        <v>198</v>
      </c>
      <c r="B30" s="17" t="s">
        <v>199</v>
      </c>
      <c r="C30" s="18" t="s">
        <v>112</v>
      </c>
      <c r="D30" s="18" t="s">
        <v>49</v>
      </c>
      <c r="E30" s="18" t="s">
        <v>7</v>
      </c>
      <c r="F30" s="17" t="s">
        <v>189</v>
      </c>
      <c r="G30" s="17" t="s">
        <v>114</v>
      </c>
      <c r="H30" s="17" t="s">
        <v>52</v>
      </c>
      <c r="I30" s="18"/>
      <c r="J30" s="18"/>
      <c r="K30" s="17"/>
    </row>
    <row r="31" customFormat="false" ht="27.75" hidden="false" customHeight="true" outlineLevel="0" collapsed="false">
      <c r="A31" s="13" t="s">
        <v>200</v>
      </c>
      <c r="B31" s="14" t="s">
        <v>201</v>
      </c>
      <c r="C31" s="15" t="s">
        <v>112</v>
      </c>
      <c r="D31" s="15" t="s">
        <v>49</v>
      </c>
      <c r="E31" s="15" t="s">
        <v>7</v>
      </c>
      <c r="F31" s="14" t="s">
        <v>189</v>
      </c>
      <c r="G31" s="14" t="s">
        <v>114</v>
      </c>
      <c r="H31" s="14" t="s">
        <v>52</v>
      </c>
      <c r="I31" s="15"/>
      <c r="J31" s="15"/>
      <c r="K31" s="14"/>
    </row>
    <row r="32" customFormat="false" ht="27.75" hidden="false" customHeight="true" outlineLevel="0" collapsed="false">
      <c r="A32" s="16" t="s">
        <v>202</v>
      </c>
      <c r="B32" s="17" t="s">
        <v>203</v>
      </c>
      <c r="C32" s="18" t="s">
        <v>112</v>
      </c>
      <c r="D32" s="18" t="s">
        <v>49</v>
      </c>
      <c r="E32" s="18" t="s">
        <v>7</v>
      </c>
      <c r="F32" s="17" t="s">
        <v>189</v>
      </c>
      <c r="G32" s="17" t="s">
        <v>114</v>
      </c>
      <c r="H32" s="17" t="s">
        <v>52</v>
      </c>
      <c r="I32" s="18"/>
      <c r="J32" s="18"/>
      <c r="K32" s="17"/>
    </row>
    <row r="33" customFormat="false" ht="27.75" hidden="false" customHeight="true" outlineLevel="0" collapsed="false">
      <c r="A33" s="13" t="s">
        <v>204</v>
      </c>
      <c r="B33" s="14" t="s">
        <v>205</v>
      </c>
      <c r="C33" s="15" t="s">
        <v>63</v>
      </c>
      <c r="D33" s="15" t="s">
        <v>49</v>
      </c>
      <c r="E33" s="15" t="s">
        <v>7</v>
      </c>
      <c r="F33" s="14" t="s">
        <v>206</v>
      </c>
      <c r="G33" s="14" t="s">
        <v>207</v>
      </c>
      <c r="H33" s="14" t="s">
        <v>52</v>
      </c>
      <c r="I33" s="15"/>
      <c r="J33" s="15"/>
      <c r="K33" s="14"/>
    </row>
    <row r="34" customFormat="false" ht="27.75" hidden="false" customHeight="true" outlineLevel="0" collapsed="false">
      <c r="A34" s="16" t="s">
        <v>208</v>
      </c>
      <c r="B34" s="17" t="s">
        <v>209</v>
      </c>
      <c r="C34" s="18" t="s">
        <v>112</v>
      </c>
      <c r="D34" s="18" t="s">
        <v>49</v>
      </c>
      <c r="E34" s="18" t="s">
        <v>7</v>
      </c>
      <c r="F34" s="17" t="s">
        <v>118</v>
      </c>
      <c r="G34" s="17" t="s">
        <v>114</v>
      </c>
      <c r="H34" s="17" t="s">
        <v>52</v>
      </c>
      <c r="I34" s="18" t="s">
        <v>119</v>
      </c>
      <c r="J34" s="18"/>
      <c r="K34" s="17"/>
    </row>
    <row r="35" customFormat="false" ht="27.75" hidden="false" customHeight="true" outlineLevel="0" collapsed="false">
      <c r="A35" s="13" t="s">
        <v>210</v>
      </c>
      <c r="B35" s="14" t="s">
        <v>211</v>
      </c>
      <c r="C35" s="15" t="s">
        <v>63</v>
      </c>
      <c r="D35" s="15" t="s">
        <v>49</v>
      </c>
      <c r="E35" s="15" t="s">
        <v>7</v>
      </c>
      <c r="F35" s="14" t="s">
        <v>130</v>
      </c>
      <c r="G35" s="14" t="s">
        <v>212</v>
      </c>
      <c r="H35" s="14" t="s">
        <v>52</v>
      </c>
      <c r="I35" s="15" t="s">
        <v>213</v>
      </c>
      <c r="J35" s="15" t="s">
        <v>214</v>
      </c>
      <c r="K35" s="14" t="s">
        <v>215</v>
      </c>
    </row>
    <row r="36" customFormat="false" ht="27.75" hidden="false" customHeight="true" outlineLevel="0" collapsed="false">
      <c r="A36" s="16" t="s">
        <v>216</v>
      </c>
      <c r="B36" s="17" t="s">
        <v>217</v>
      </c>
      <c r="C36" s="18" t="s">
        <v>63</v>
      </c>
      <c r="D36" s="18" t="s">
        <v>49</v>
      </c>
      <c r="E36" s="18" t="s">
        <v>7</v>
      </c>
      <c r="F36" s="17" t="s">
        <v>130</v>
      </c>
      <c r="G36" s="17" t="s">
        <v>218</v>
      </c>
      <c r="H36" s="17" t="s">
        <v>52</v>
      </c>
      <c r="I36" s="18" t="s">
        <v>213</v>
      </c>
      <c r="J36" s="18" t="s">
        <v>214</v>
      </c>
      <c r="K36" s="17" t="s">
        <v>219</v>
      </c>
    </row>
    <row r="37" customFormat="false" ht="27.75" hidden="false" customHeight="true" outlineLevel="0" collapsed="false">
      <c r="A37" s="13" t="s">
        <v>220</v>
      </c>
      <c r="B37" s="14" t="s">
        <v>221</v>
      </c>
      <c r="C37" s="15" t="s">
        <v>63</v>
      </c>
      <c r="D37" s="15" t="s">
        <v>49</v>
      </c>
      <c r="E37" s="15" t="s">
        <v>7</v>
      </c>
      <c r="F37" s="14" t="s">
        <v>130</v>
      </c>
      <c r="G37" s="14" t="s">
        <v>222</v>
      </c>
      <c r="H37" s="14" t="s">
        <v>52</v>
      </c>
      <c r="I37" s="15" t="s">
        <v>223</v>
      </c>
      <c r="J37" s="15" t="s">
        <v>224</v>
      </c>
      <c r="K37" s="14" t="s">
        <v>225</v>
      </c>
    </row>
    <row r="38" customFormat="false" ht="27.75" hidden="false" customHeight="true" outlineLevel="0" collapsed="false">
      <c r="A38" s="16" t="s">
        <v>226</v>
      </c>
      <c r="B38" s="17" t="s">
        <v>227</v>
      </c>
      <c r="C38" s="18" t="s">
        <v>48</v>
      </c>
      <c r="D38" s="18" t="s">
        <v>49</v>
      </c>
      <c r="E38" s="18" t="s">
        <v>7</v>
      </c>
      <c r="F38" s="17" t="s">
        <v>228</v>
      </c>
      <c r="G38" s="17" t="s">
        <v>229</v>
      </c>
      <c r="H38" s="17" t="s">
        <v>52</v>
      </c>
      <c r="I38" s="18" t="s">
        <v>107</v>
      </c>
      <c r="J38" s="18" t="s">
        <v>230</v>
      </c>
      <c r="K38" s="17" t="s">
        <v>231</v>
      </c>
    </row>
    <row r="39" customFormat="false" ht="27.75" hidden="false" customHeight="true" outlineLevel="0" collapsed="false">
      <c r="A39" s="13" t="s">
        <v>232</v>
      </c>
      <c r="B39" s="14" t="s">
        <v>233</v>
      </c>
      <c r="C39" s="15" t="s">
        <v>63</v>
      </c>
      <c r="D39" s="15" t="s">
        <v>49</v>
      </c>
      <c r="E39" s="15" t="s">
        <v>7</v>
      </c>
      <c r="F39" s="14" t="s">
        <v>234</v>
      </c>
      <c r="G39" s="14" t="s">
        <v>235</v>
      </c>
      <c r="H39" s="14" t="s">
        <v>52</v>
      </c>
      <c r="I39" s="15" t="s">
        <v>107</v>
      </c>
      <c r="J39" s="15" t="s">
        <v>230</v>
      </c>
      <c r="K39" s="14"/>
    </row>
    <row r="40" customFormat="false" ht="27.75" hidden="false" customHeight="true" outlineLevel="0" collapsed="false">
      <c r="A40" s="16" t="s">
        <v>236</v>
      </c>
      <c r="B40" s="17" t="s">
        <v>237</v>
      </c>
      <c r="C40" s="18" t="s">
        <v>63</v>
      </c>
      <c r="D40" s="18" t="s">
        <v>49</v>
      </c>
      <c r="E40" s="18" t="s">
        <v>7</v>
      </c>
      <c r="F40" s="17" t="s">
        <v>234</v>
      </c>
      <c r="G40" s="17" t="s">
        <v>238</v>
      </c>
      <c r="H40" s="17" t="s">
        <v>52</v>
      </c>
      <c r="I40" s="18" t="s">
        <v>107</v>
      </c>
      <c r="J40" s="18" t="s">
        <v>230</v>
      </c>
      <c r="K40" s="17"/>
    </row>
    <row r="41" customFormat="false" ht="27.75" hidden="false" customHeight="true" outlineLevel="0" collapsed="false">
      <c r="A41" s="13" t="s">
        <v>239</v>
      </c>
      <c r="B41" s="14" t="s">
        <v>240</v>
      </c>
      <c r="C41" s="15" t="s">
        <v>63</v>
      </c>
      <c r="D41" s="15" t="s">
        <v>49</v>
      </c>
      <c r="E41" s="15" t="s">
        <v>10</v>
      </c>
      <c r="F41" s="14" t="s">
        <v>241</v>
      </c>
      <c r="G41" s="14" t="s">
        <v>242</v>
      </c>
      <c r="H41" s="14" t="s">
        <v>52</v>
      </c>
      <c r="I41" s="15" t="s">
        <v>107</v>
      </c>
      <c r="J41" s="15" t="s">
        <v>230</v>
      </c>
      <c r="K41" s="14"/>
    </row>
    <row r="42" customFormat="false" ht="27.75" hidden="false" customHeight="true" outlineLevel="0" collapsed="false">
      <c r="A42" s="16" t="s">
        <v>243</v>
      </c>
      <c r="B42" s="17" t="s">
        <v>244</v>
      </c>
      <c r="C42" s="18" t="s">
        <v>63</v>
      </c>
      <c r="D42" s="18" t="s">
        <v>49</v>
      </c>
      <c r="E42" s="18" t="s">
        <v>10</v>
      </c>
      <c r="F42" s="17" t="s">
        <v>241</v>
      </c>
      <c r="G42" s="17" t="s">
        <v>245</v>
      </c>
      <c r="H42" s="17" t="s">
        <v>52</v>
      </c>
      <c r="I42" s="18" t="s">
        <v>107</v>
      </c>
      <c r="J42" s="18" t="s">
        <v>230</v>
      </c>
      <c r="K42" s="17" t="s">
        <v>246</v>
      </c>
    </row>
    <row r="43" customFormat="false" ht="27.75" hidden="false" customHeight="true" outlineLevel="0" collapsed="false">
      <c r="A43" s="13" t="s">
        <v>247</v>
      </c>
      <c r="B43" s="14" t="s">
        <v>248</v>
      </c>
      <c r="C43" s="15" t="s">
        <v>63</v>
      </c>
      <c r="D43" s="15" t="s">
        <v>49</v>
      </c>
      <c r="E43" s="15" t="s">
        <v>10</v>
      </c>
      <c r="F43" s="14" t="s">
        <v>241</v>
      </c>
      <c r="G43" s="14" t="s">
        <v>249</v>
      </c>
      <c r="H43" s="14" t="s">
        <v>52</v>
      </c>
      <c r="I43" s="15" t="s">
        <v>107</v>
      </c>
      <c r="J43" s="15" t="s">
        <v>230</v>
      </c>
      <c r="K43" s="14" t="s">
        <v>250</v>
      </c>
    </row>
    <row r="44" customFormat="false" ht="27.75" hidden="false" customHeight="true" outlineLevel="0" collapsed="false">
      <c r="A44" s="16" t="s">
        <v>251</v>
      </c>
      <c r="B44" s="17" t="s">
        <v>252</v>
      </c>
      <c r="C44" s="18" t="s">
        <v>63</v>
      </c>
      <c r="D44" s="18" t="s">
        <v>49</v>
      </c>
      <c r="E44" s="18" t="s">
        <v>7</v>
      </c>
      <c r="F44" s="17" t="s">
        <v>253</v>
      </c>
      <c r="G44" s="17" t="s">
        <v>106</v>
      </c>
      <c r="H44" s="17" t="s">
        <v>52</v>
      </c>
      <c r="I44" s="18" t="s">
        <v>107</v>
      </c>
      <c r="J44" s="18"/>
      <c r="K44" s="17"/>
    </row>
    <row r="45" customFormat="false" ht="27.75" hidden="false" customHeight="true" outlineLevel="0" collapsed="false">
      <c r="A45" s="13" t="s">
        <v>254</v>
      </c>
      <c r="B45" s="14" t="s">
        <v>255</v>
      </c>
      <c r="C45" s="15" t="s">
        <v>112</v>
      </c>
      <c r="D45" s="15" t="s">
        <v>49</v>
      </c>
      <c r="E45" s="15" t="s">
        <v>7</v>
      </c>
      <c r="F45" s="14" t="s">
        <v>256</v>
      </c>
      <c r="G45" s="14" t="s">
        <v>257</v>
      </c>
      <c r="H45" s="14" t="s">
        <v>52</v>
      </c>
      <c r="I45" s="15" t="s">
        <v>258</v>
      </c>
      <c r="J45" s="15" t="s">
        <v>259</v>
      </c>
      <c r="K45" s="14"/>
    </row>
    <row r="46" customFormat="false" ht="27.75" hidden="false" customHeight="true" outlineLevel="0" collapsed="false">
      <c r="A46" s="16" t="s">
        <v>260</v>
      </c>
      <c r="B46" s="17" t="s">
        <v>261</v>
      </c>
      <c r="C46" s="18" t="s">
        <v>112</v>
      </c>
      <c r="D46" s="18" t="s">
        <v>49</v>
      </c>
      <c r="E46" s="18" t="s">
        <v>7</v>
      </c>
      <c r="F46" s="17" t="s">
        <v>256</v>
      </c>
      <c r="G46" s="17" t="s">
        <v>257</v>
      </c>
      <c r="H46" s="17" t="s">
        <v>52</v>
      </c>
      <c r="I46" s="18" t="s">
        <v>258</v>
      </c>
      <c r="J46" s="18" t="s">
        <v>259</v>
      </c>
      <c r="K46" s="17"/>
    </row>
    <row r="47" customFormat="false" ht="27.75" hidden="false" customHeight="true" outlineLevel="0" collapsed="false">
      <c r="A47" s="13" t="s">
        <v>262</v>
      </c>
      <c r="B47" s="14" t="s">
        <v>263</v>
      </c>
      <c r="C47" s="15" t="s">
        <v>112</v>
      </c>
      <c r="D47" s="15" t="s">
        <v>49</v>
      </c>
      <c r="E47" s="15" t="s">
        <v>7</v>
      </c>
      <c r="F47" s="14" t="s">
        <v>256</v>
      </c>
      <c r="G47" s="14" t="s">
        <v>257</v>
      </c>
      <c r="H47" s="14" t="s">
        <v>52</v>
      </c>
      <c r="I47" s="15" t="s">
        <v>258</v>
      </c>
      <c r="J47" s="15" t="s">
        <v>259</v>
      </c>
      <c r="K47"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264</v>
      </c>
      <c r="B2" s="10"/>
      <c r="C2" s="10"/>
      <c r="D2" s="10"/>
      <c r="E2" s="10"/>
      <c r="F2" s="10"/>
      <c r="G2" s="10"/>
      <c r="H2" s="10"/>
      <c r="I2" s="10"/>
      <c r="J2" s="10"/>
      <c r="K2" s="10"/>
    </row>
    <row r="3" customFormat="false" ht="19.5" hidden="false" customHeight="true" outlineLevel="0" collapsed="false">
      <c r="A3" s="11" t="s">
        <v>265</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266</v>
      </c>
      <c r="B5" s="14" t="s">
        <v>267</v>
      </c>
      <c r="C5" s="15" t="s">
        <v>48</v>
      </c>
      <c r="D5" s="15" t="s">
        <v>49</v>
      </c>
      <c r="E5" s="15" t="s">
        <v>7</v>
      </c>
      <c r="F5" s="14" t="s">
        <v>268</v>
      </c>
      <c r="G5" s="14" t="s">
        <v>143</v>
      </c>
      <c r="H5" s="14" t="s">
        <v>52</v>
      </c>
      <c r="I5" s="15" t="s">
        <v>125</v>
      </c>
      <c r="J5" s="15" t="s">
        <v>126</v>
      </c>
      <c r="K5" s="14" t="s">
        <v>269</v>
      </c>
    </row>
    <row r="6" customFormat="false" ht="27.75" hidden="false" customHeight="true" outlineLevel="0" collapsed="false">
      <c r="A6" s="16" t="s">
        <v>270</v>
      </c>
      <c r="B6" s="17" t="s">
        <v>271</v>
      </c>
      <c r="C6" s="18" t="s">
        <v>93</v>
      </c>
      <c r="D6" s="18" t="s">
        <v>49</v>
      </c>
      <c r="E6" s="18" t="s">
        <v>7</v>
      </c>
      <c r="F6" s="17" t="s">
        <v>272</v>
      </c>
      <c r="G6" s="17" t="s">
        <v>273</v>
      </c>
      <c r="H6" s="17" t="s">
        <v>52</v>
      </c>
      <c r="I6" s="18" t="s">
        <v>125</v>
      </c>
      <c r="J6" s="18" t="s">
        <v>126</v>
      </c>
      <c r="K6" s="17" t="s">
        <v>274</v>
      </c>
    </row>
    <row r="7" customFormat="false" ht="27.75" hidden="false" customHeight="true" outlineLevel="0" collapsed="false">
      <c r="A7" s="13" t="s">
        <v>275</v>
      </c>
      <c r="B7" s="14" t="s">
        <v>276</v>
      </c>
      <c r="C7" s="15" t="s">
        <v>93</v>
      </c>
      <c r="D7" s="15" t="s">
        <v>49</v>
      </c>
      <c r="E7" s="15" t="s">
        <v>7</v>
      </c>
      <c r="F7" s="14" t="s">
        <v>272</v>
      </c>
      <c r="G7" s="14" t="s">
        <v>273</v>
      </c>
      <c r="H7" s="14" t="s">
        <v>52</v>
      </c>
      <c r="I7" s="15" t="s">
        <v>125</v>
      </c>
      <c r="J7" s="15" t="s">
        <v>126</v>
      </c>
      <c r="K7" s="14" t="s">
        <v>277</v>
      </c>
    </row>
    <row r="8" customFormat="false" ht="27.75" hidden="false" customHeight="true" outlineLevel="0" collapsed="false">
      <c r="A8" s="16" t="s">
        <v>278</v>
      </c>
      <c r="B8" s="17" t="s">
        <v>279</v>
      </c>
      <c r="C8" s="18" t="s">
        <v>93</v>
      </c>
      <c r="D8" s="18" t="s">
        <v>49</v>
      </c>
      <c r="E8" s="18" t="s">
        <v>22</v>
      </c>
      <c r="F8" s="17" t="s">
        <v>272</v>
      </c>
      <c r="G8" s="17" t="s">
        <v>273</v>
      </c>
      <c r="H8" s="17" t="s">
        <v>52</v>
      </c>
      <c r="I8" s="18" t="s">
        <v>125</v>
      </c>
      <c r="J8" s="18" t="s">
        <v>126</v>
      </c>
      <c r="K8" s="17" t="s">
        <v>280</v>
      </c>
    </row>
    <row r="9" customFormat="false" ht="27.75" hidden="false" customHeight="true" outlineLevel="0" collapsed="false">
      <c r="A9" s="13" t="s">
        <v>281</v>
      </c>
      <c r="B9" s="14" t="s">
        <v>282</v>
      </c>
      <c r="C9" s="15" t="s">
        <v>48</v>
      </c>
      <c r="D9" s="15" t="s">
        <v>49</v>
      </c>
      <c r="E9" s="15" t="s">
        <v>7</v>
      </c>
      <c r="F9" s="14" t="s">
        <v>283</v>
      </c>
      <c r="G9" s="14" t="s">
        <v>284</v>
      </c>
      <c r="H9" s="14" t="s">
        <v>52</v>
      </c>
      <c r="I9" s="15" t="s">
        <v>144</v>
      </c>
      <c r="J9" s="15" t="s">
        <v>285</v>
      </c>
      <c r="K9" s="14"/>
    </row>
    <row r="10" customFormat="false" ht="27.75" hidden="false" customHeight="true" outlineLevel="0" collapsed="false">
      <c r="A10" s="16" t="s">
        <v>286</v>
      </c>
      <c r="B10" s="17" t="s">
        <v>287</v>
      </c>
      <c r="C10" s="18" t="s">
        <v>48</v>
      </c>
      <c r="D10" s="18" t="s">
        <v>49</v>
      </c>
      <c r="E10" s="18" t="s">
        <v>7</v>
      </c>
      <c r="F10" s="17" t="s">
        <v>283</v>
      </c>
      <c r="G10" s="17" t="s">
        <v>284</v>
      </c>
      <c r="H10" s="17" t="s">
        <v>52</v>
      </c>
      <c r="I10" s="18" t="s">
        <v>144</v>
      </c>
      <c r="J10" s="18" t="s">
        <v>285</v>
      </c>
      <c r="K10" s="17"/>
    </row>
    <row r="11" customFormat="false" ht="27.75" hidden="false" customHeight="true" outlineLevel="0" collapsed="false">
      <c r="A11" s="13" t="s">
        <v>288</v>
      </c>
      <c r="B11" s="14" t="s">
        <v>289</v>
      </c>
      <c r="C11" s="15" t="s">
        <v>48</v>
      </c>
      <c r="D11" s="15" t="s">
        <v>49</v>
      </c>
      <c r="E11" s="15" t="s">
        <v>7</v>
      </c>
      <c r="F11" s="14" t="s">
        <v>283</v>
      </c>
      <c r="G11" s="14" t="s">
        <v>284</v>
      </c>
      <c r="H11" s="14" t="s">
        <v>52</v>
      </c>
      <c r="I11" s="15" t="s">
        <v>144</v>
      </c>
      <c r="J11" s="15" t="s">
        <v>285</v>
      </c>
      <c r="K11" s="14"/>
    </row>
    <row r="12" customFormat="false" ht="27.75" hidden="false" customHeight="true" outlineLevel="0" collapsed="false">
      <c r="A12" s="16" t="s">
        <v>290</v>
      </c>
      <c r="B12" s="17" t="s">
        <v>291</v>
      </c>
      <c r="C12" s="18" t="s">
        <v>48</v>
      </c>
      <c r="D12" s="18" t="s">
        <v>49</v>
      </c>
      <c r="E12" s="18" t="s">
        <v>7</v>
      </c>
      <c r="F12" s="17" t="s">
        <v>283</v>
      </c>
      <c r="G12" s="17" t="s">
        <v>284</v>
      </c>
      <c r="H12" s="17" t="s">
        <v>52</v>
      </c>
      <c r="I12" s="18" t="s">
        <v>144</v>
      </c>
      <c r="J12" s="18" t="s">
        <v>285</v>
      </c>
      <c r="K12" s="17"/>
    </row>
    <row r="13" customFormat="false" ht="27.75" hidden="false" customHeight="true" outlineLevel="0" collapsed="false">
      <c r="A13" s="13" t="s">
        <v>292</v>
      </c>
      <c r="B13" s="14" t="s">
        <v>293</v>
      </c>
      <c r="C13" s="15" t="s">
        <v>48</v>
      </c>
      <c r="D13" s="15" t="s">
        <v>49</v>
      </c>
      <c r="E13" s="15" t="s">
        <v>7</v>
      </c>
      <c r="F13" s="14" t="s">
        <v>283</v>
      </c>
      <c r="G13" s="14" t="s">
        <v>284</v>
      </c>
      <c r="H13" s="14" t="s">
        <v>52</v>
      </c>
      <c r="I13" s="15" t="s">
        <v>144</v>
      </c>
      <c r="J13" s="15" t="s">
        <v>285</v>
      </c>
      <c r="K13" s="14"/>
    </row>
    <row r="14" customFormat="false" ht="27.75" hidden="false" customHeight="true" outlineLevel="0" collapsed="false">
      <c r="A14" s="16" t="s">
        <v>294</v>
      </c>
      <c r="B14" s="17" t="s">
        <v>295</v>
      </c>
      <c r="C14" s="18" t="s">
        <v>48</v>
      </c>
      <c r="D14" s="18" t="s">
        <v>49</v>
      </c>
      <c r="E14" s="18" t="s">
        <v>7</v>
      </c>
      <c r="F14" s="17" t="s">
        <v>283</v>
      </c>
      <c r="G14" s="17" t="s">
        <v>284</v>
      </c>
      <c r="H14" s="17" t="s">
        <v>52</v>
      </c>
      <c r="I14" s="18" t="s">
        <v>144</v>
      </c>
      <c r="J14" s="18" t="s">
        <v>285</v>
      </c>
      <c r="K14" s="17"/>
    </row>
    <row r="15" customFormat="false" ht="27.75" hidden="false" customHeight="true" outlineLevel="0" collapsed="false">
      <c r="A15" s="13" t="s">
        <v>296</v>
      </c>
      <c r="B15" s="14" t="s">
        <v>297</v>
      </c>
      <c r="C15" s="15" t="s">
        <v>48</v>
      </c>
      <c r="D15" s="15" t="s">
        <v>49</v>
      </c>
      <c r="E15" s="15" t="s">
        <v>7</v>
      </c>
      <c r="F15" s="14" t="s">
        <v>283</v>
      </c>
      <c r="G15" s="14" t="s">
        <v>284</v>
      </c>
      <c r="H15" s="14" t="s">
        <v>52</v>
      </c>
      <c r="I15" s="15" t="s">
        <v>144</v>
      </c>
      <c r="J15" s="15" t="s">
        <v>285</v>
      </c>
      <c r="K15" s="14"/>
    </row>
    <row r="16" customFormat="false" ht="27.75" hidden="false" customHeight="true" outlineLevel="0" collapsed="false">
      <c r="A16" s="16" t="s">
        <v>298</v>
      </c>
      <c r="B16" s="17" t="s">
        <v>299</v>
      </c>
      <c r="C16" s="18" t="s">
        <v>48</v>
      </c>
      <c r="D16" s="18" t="s">
        <v>49</v>
      </c>
      <c r="E16" s="18" t="s">
        <v>7</v>
      </c>
      <c r="F16" s="17" t="s">
        <v>283</v>
      </c>
      <c r="G16" s="17" t="s">
        <v>284</v>
      </c>
      <c r="H16" s="17" t="s">
        <v>52</v>
      </c>
      <c r="I16" s="18" t="s">
        <v>144</v>
      </c>
      <c r="J16" s="18" t="s">
        <v>285</v>
      </c>
      <c r="K16" s="17"/>
    </row>
    <row r="17" customFormat="false" ht="27.75" hidden="false" customHeight="true" outlineLevel="0" collapsed="false">
      <c r="A17" s="13" t="s">
        <v>300</v>
      </c>
      <c r="B17" s="14" t="s">
        <v>301</v>
      </c>
      <c r="C17" s="15" t="s">
        <v>48</v>
      </c>
      <c r="D17" s="15" t="s">
        <v>49</v>
      </c>
      <c r="E17" s="15" t="s">
        <v>7</v>
      </c>
      <c r="F17" s="14" t="s">
        <v>283</v>
      </c>
      <c r="G17" s="14" t="s">
        <v>284</v>
      </c>
      <c r="H17" s="14" t="s">
        <v>52</v>
      </c>
      <c r="I17" s="15" t="s">
        <v>153</v>
      </c>
      <c r="J17" s="15" t="s">
        <v>302</v>
      </c>
      <c r="K17"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303</v>
      </c>
      <c r="B2" s="10"/>
      <c r="C2" s="10"/>
      <c r="D2" s="10"/>
      <c r="E2" s="10"/>
      <c r="F2" s="10"/>
      <c r="G2" s="10"/>
      <c r="H2" s="10"/>
      <c r="I2" s="10"/>
      <c r="J2" s="10"/>
      <c r="K2" s="10"/>
    </row>
    <row r="3" customFormat="false" ht="19.5" hidden="false" customHeight="true" outlineLevel="0" collapsed="false">
      <c r="A3" s="11" t="s">
        <v>304</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305</v>
      </c>
      <c r="B5" s="14" t="s">
        <v>306</v>
      </c>
      <c r="C5" s="15" t="s">
        <v>63</v>
      </c>
      <c r="D5" s="15" t="s">
        <v>307</v>
      </c>
      <c r="E5" s="15" t="s">
        <v>7</v>
      </c>
      <c r="F5" s="14" t="s">
        <v>308</v>
      </c>
      <c r="G5" s="14" t="s">
        <v>65</v>
      </c>
      <c r="H5" s="14" t="s">
        <v>52</v>
      </c>
      <c r="I5" s="15" t="s">
        <v>309</v>
      </c>
      <c r="J5" s="15" t="s">
        <v>310</v>
      </c>
      <c r="K5" s="14"/>
    </row>
    <row r="6" customFormat="false" ht="27.75" hidden="false" customHeight="true" outlineLevel="0" collapsed="false">
      <c r="A6" s="16" t="s">
        <v>311</v>
      </c>
      <c r="B6" s="17" t="s">
        <v>312</v>
      </c>
      <c r="C6" s="18" t="s">
        <v>63</v>
      </c>
      <c r="D6" s="18" t="s">
        <v>307</v>
      </c>
      <c r="E6" s="18" t="s">
        <v>7</v>
      </c>
      <c r="F6" s="17" t="s">
        <v>313</v>
      </c>
      <c r="G6" s="17" t="s">
        <v>65</v>
      </c>
      <c r="H6" s="17" t="s">
        <v>52</v>
      </c>
      <c r="I6" s="18" t="s">
        <v>309</v>
      </c>
      <c r="J6" s="18" t="s">
        <v>314</v>
      </c>
      <c r="K6" s="17"/>
    </row>
    <row r="7" customFormat="false" ht="27.75" hidden="false" customHeight="true" outlineLevel="0" collapsed="false">
      <c r="A7" s="13" t="s">
        <v>315</v>
      </c>
      <c r="B7" s="14" t="s">
        <v>316</v>
      </c>
      <c r="C7" s="15" t="s">
        <v>63</v>
      </c>
      <c r="D7" s="15" t="s">
        <v>49</v>
      </c>
      <c r="E7" s="15" t="s">
        <v>7</v>
      </c>
      <c r="F7" s="14" t="s">
        <v>317</v>
      </c>
      <c r="G7" s="14" t="s">
        <v>318</v>
      </c>
      <c r="H7" s="14" t="s">
        <v>52</v>
      </c>
      <c r="I7" s="15" t="s">
        <v>319</v>
      </c>
      <c r="J7" s="15" t="s">
        <v>320</v>
      </c>
      <c r="K7" s="14"/>
    </row>
    <row r="8" customFormat="false" ht="27.75" hidden="false" customHeight="true" outlineLevel="0" collapsed="false">
      <c r="A8" s="16" t="s">
        <v>321</v>
      </c>
      <c r="B8" s="17" t="s">
        <v>322</v>
      </c>
      <c r="C8" s="18" t="s">
        <v>63</v>
      </c>
      <c r="D8" s="18" t="s">
        <v>49</v>
      </c>
      <c r="E8" s="18" t="s">
        <v>7</v>
      </c>
      <c r="F8" s="17" t="s">
        <v>308</v>
      </c>
      <c r="G8" s="17" t="s">
        <v>131</v>
      </c>
      <c r="H8" s="17" t="s">
        <v>52</v>
      </c>
      <c r="I8" s="18" t="s">
        <v>132</v>
      </c>
      <c r="J8" s="18" t="s">
        <v>133</v>
      </c>
      <c r="K8" s="17"/>
    </row>
    <row r="9" customFormat="false" ht="27.75" hidden="false" customHeight="true" outlineLevel="0" collapsed="false">
      <c r="A9" s="13" t="s">
        <v>323</v>
      </c>
      <c r="B9" s="14" t="s">
        <v>324</v>
      </c>
      <c r="C9" s="15" t="s">
        <v>63</v>
      </c>
      <c r="D9" s="15" t="s">
        <v>49</v>
      </c>
      <c r="E9" s="15" t="s">
        <v>7</v>
      </c>
      <c r="F9" s="14" t="s">
        <v>308</v>
      </c>
      <c r="G9" s="14" t="s">
        <v>65</v>
      </c>
      <c r="H9" s="14" t="s">
        <v>52</v>
      </c>
      <c r="I9" s="15" t="s">
        <v>132</v>
      </c>
      <c r="J9" s="15" t="s">
        <v>133</v>
      </c>
      <c r="K9" s="14"/>
    </row>
    <row r="10" customFormat="false" ht="27.75" hidden="false" customHeight="true" outlineLevel="0" collapsed="false">
      <c r="A10" s="16" t="s">
        <v>325</v>
      </c>
      <c r="B10" s="17" t="s">
        <v>326</v>
      </c>
      <c r="C10" s="18" t="s">
        <v>48</v>
      </c>
      <c r="D10" s="18" t="s">
        <v>49</v>
      </c>
      <c r="E10" s="18" t="s">
        <v>7</v>
      </c>
      <c r="F10" s="17" t="s">
        <v>50</v>
      </c>
      <c r="G10" s="17" t="s">
        <v>327</v>
      </c>
      <c r="H10" s="17" t="s">
        <v>52</v>
      </c>
      <c r="I10" s="18" t="s">
        <v>53</v>
      </c>
      <c r="J10" s="18" t="s">
        <v>54</v>
      </c>
      <c r="K10" s="17"/>
    </row>
    <row r="11" customFormat="false" ht="27.75" hidden="false" customHeight="true" outlineLevel="0" collapsed="false">
      <c r="A11" s="13" t="s">
        <v>328</v>
      </c>
      <c r="B11" s="14" t="s">
        <v>329</v>
      </c>
      <c r="C11" s="15" t="s">
        <v>63</v>
      </c>
      <c r="D11" s="15" t="s">
        <v>49</v>
      </c>
      <c r="E11" s="15" t="s">
        <v>7</v>
      </c>
      <c r="F11" s="14" t="s">
        <v>308</v>
      </c>
      <c r="G11" s="14" t="s">
        <v>131</v>
      </c>
      <c r="H11" s="14" t="s">
        <v>52</v>
      </c>
      <c r="I11" s="15" t="s">
        <v>144</v>
      </c>
      <c r="J11" s="15" t="s">
        <v>285</v>
      </c>
      <c r="K11" s="14"/>
    </row>
    <row r="12" customFormat="false" ht="27.75" hidden="false" customHeight="true" outlineLevel="0" collapsed="false">
      <c r="A12" s="16" t="s">
        <v>330</v>
      </c>
      <c r="B12" s="17" t="s">
        <v>331</v>
      </c>
      <c r="C12" s="18" t="s">
        <v>93</v>
      </c>
      <c r="D12" s="18" t="s">
        <v>49</v>
      </c>
      <c r="E12" s="18" t="s">
        <v>7</v>
      </c>
      <c r="F12" s="17" t="s">
        <v>308</v>
      </c>
      <c r="G12" s="17" t="s">
        <v>149</v>
      </c>
      <c r="H12" s="17" t="s">
        <v>52</v>
      </c>
      <c r="I12" s="18" t="s">
        <v>153</v>
      </c>
      <c r="J12" s="18"/>
      <c r="K12" s="17"/>
    </row>
    <row r="13" customFormat="false" ht="27.75" hidden="false" customHeight="true" outlineLevel="0" collapsed="false">
      <c r="A13" s="13" t="s">
        <v>332</v>
      </c>
      <c r="B13" s="14" t="s">
        <v>333</v>
      </c>
      <c r="C13" s="15" t="s">
        <v>48</v>
      </c>
      <c r="D13" s="15" t="s">
        <v>49</v>
      </c>
      <c r="E13" s="15" t="s">
        <v>7</v>
      </c>
      <c r="F13" s="14" t="s">
        <v>308</v>
      </c>
      <c r="G13" s="14" t="s">
        <v>334</v>
      </c>
      <c r="H13" s="14" t="s">
        <v>52</v>
      </c>
      <c r="I13" s="15" t="s">
        <v>153</v>
      </c>
      <c r="J13" s="15"/>
      <c r="K13" s="14"/>
    </row>
    <row r="14" customFormat="false" ht="27.75" hidden="false" customHeight="true" outlineLevel="0" collapsed="false">
      <c r="A14" s="16" t="s">
        <v>335</v>
      </c>
      <c r="B14" s="17" t="s">
        <v>336</v>
      </c>
      <c r="C14" s="18" t="s">
        <v>63</v>
      </c>
      <c r="D14" s="18" t="s">
        <v>49</v>
      </c>
      <c r="E14" s="18" t="s">
        <v>7</v>
      </c>
      <c r="F14" s="17" t="s">
        <v>308</v>
      </c>
      <c r="G14" s="17" t="s">
        <v>131</v>
      </c>
      <c r="H14" s="17" t="s">
        <v>52</v>
      </c>
      <c r="I14" s="18" t="s">
        <v>153</v>
      </c>
      <c r="J14" s="18"/>
      <c r="K14" s="17"/>
    </row>
    <row r="15" customFormat="false" ht="27.75" hidden="false" customHeight="true" outlineLevel="0" collapsed="false">
      <c r="A15" s="13" t="s">
        <v>337</v>
      </c>
      <c r="B15" s="14" t="s">
        <v>338</v>
      </c>
      <c r="C15" s="15" t="s">
        <v>63</v>
      </c>
      <c r="D15" s="15" t="s">
        <v>49</v>
      </c>
      <c r="E15" s="15" t="s">
        <v>7</v>
      </c>
      <c r="F15" s="14" t="s">
        <v>308</v>
      </c>
      <c r="G15" s="14" t="s">
        <v>339</v>
      </c>
      <c r="H15" s="14" t="s">
        <v>52</v>
      </c>
      <c r="I15" s="15" t="s">
        <v>119</v>
      </c>
      <c r="J15" s="15" t="s">
        <v>340</v>
      </c>
      <c r="K15" s="14"/>
    </row>
    <row r="16" customFormat="false" ht="27.75" hidden="false" customHeight="true" outlineLevel="0" collapsed="false">
      <c r="A16" s="16" t="s">
        <v>341</v>
      </c>
      <c r="B16" s="17" t="s">
        <v>342</v>
      </c>
      <c r="C16" s="18" t="s">
        <v>63</v>
      </c>
      <c r="D16" s="18" t="s">
        <v>49</v>
      </c>
      <c r="E16" s="18" t="s">
        <v>7</v>
      </c>
      <c r="F16" s="17" t="s">
        <v>308</v>
      </c>
      <c r="G16" s="17" t="s">
        <v>343</v>
      </c>
      <c r="H16" s="17" t="s">
        <v>52</v>
      </c>
      <c r="I16" s="18" t="s">
        <v>223</v>
      </c>
      <c r="J16" s="18" t="s">
        <v>224</v>
      </c>
      <c r="K16" s="17"/>
    </row>
    <row r="17" customFormat="false" ht="27.75" hidden="false" customHeight="true" outlineLevel="0" collapsed="false">
      <c r="A17" s="13" t="s">
        <v>344</v>
      </c>
      <c r="B17" s="14" t="s">
        <v>345</v>
      </c>
      <c r="C17" s="15" t="s">
        <v>63</v>
      </c>
      <c r="D17" s="15" t="s">
        <v>49</v>
      </c>
      <c r="E17" s="15" t="s">
        <v>10</v>
      </c>
      <c r="F17" s="14" t="s">
        <v>308</v>
      </c>
      <c r="G17" s="14" t="s">
        <v>245</v>
      </c>
      <c r="H17" s="14" t="s">
        <v>52</v>
      </c>
      <c r="I17" s="15" t="s">
        <v>107</v>
      </c>
      <c r="J17" s="15" t="s">
        <v>230</v>
      </c>
      <c r="K17"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346</v>
      </c>
      <c r="B2" s="10"/>
      <c r="C2" s="10"/>
      <c r="D2" s="10"/>
      <c r="E2" s="10"/>
      <c r="F2" s="10"/>
      <c r="G2" s="10"/>
      <c r="H2" s="10"/>
      <c r="I2" s="10"/>
      <c r="J2" s="10"/>
      <c r="K2" s="10"/>
    </row>
    <row r="3" customFormat="false" ht="19.5" hidden="false" customHeight="true" outlineLevel="0" collapsed="false">
      <c r="A3" s="11" t="s">
        <v>347</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348</v>
      </c>
      <c r="B5" s="14" t="s">
        <v>349</v>
      </c>
      <c r="C5" s="15" t="s">
        <v>63</v>
      </c>
      <c r="D5" s="15" t="s">
        <v>49</v>
      </c>
      <c r="E5" s="15" t="s">
        <v>7</v>
      </c>
      <c r="F5" s="14" t="s">
        <v>350</v>
      </c>
      <c r="G5" s="14" t="s">
        <v>98</v>
      </c>
      <c r="H5" s="14" t="s">
        <v>52</v>
      </c>
      <c r="I5" s="15" t="s">
        <v>309</v>
      </c>
      <c r="J5" s="15" t="s">
        <v>219</v>
      </c>
      <c r="K5" s="14"/>
    </row>
    <row r="6" customFormat="false" ht="27.75" hidden="false" customHeight="true" outlineLevel="0" collapsed="false">
      <c r="A6" s="16" t="s">
        <v>351</v>
      </c>
      <c r="B6" s="17" t="s">
        <v>352</v>
      </c>
      <c r="C6" s="18" t="s">
        <v>63</v>
      </c>
      <c r="D6" s="18" t="s">
        <v>49</v>
      </c>
      <c r="E6" s="18" t="s">
        <v>7</v>
      </c>
      <c r="F6" s="17" t="s">
        <v>317</v>
      </c>
      <c r="G6" s="17" t="s">
        <v>65</v>
      </c>
      <c r="H6" s="17" t="s">
        <v>52</v>
      </c>
      <c r="I6" s="18" t="s">
        <v>319</v>
      </c>
      <c r="J6" s="18" t="s">
        <v>219</v>
      </c>
      <c r="K6" s="17"/>
    </row>
    <row r="7" customFormat="false" ht="27.75" hidden="false" customHeight="true" outlineLevel="0" collapsed="false">
      <c r="A7" s="13" t="s">
        <v>353</v>
      </c>
      <c r="B7" s="14" t="s">
        <v>354</v>
      </c>
      <c r="C7" s="15" t="s">
        <v>93</v>
      </c>
      <c r="D7" s="15" t="s">
        <v>49</v>
      </c>
      <c r="E7" s="15" t="s">
        <v>7</v>
      </c>
      <c r="F7" s="14" t="s">
        <v>317</v>
      </c>
      <c r="G7" s="14" t="s">
        <v>355</v>
      </c>
      <c r="H7" s="14" t="s">
        <v>52</v>
      </c>
      <c r="I7" s="15" t="s">
        <v>356</v>
      </c>
      <c r="J7" s="15" t="s">
        <v>219</v>
      </c>
      <c r="K7" s="14"/>
    </row>
    <row r="8" customFormat="false" ht="27.75" hidden="false" customHeight="true" outlineLevel="0" collapsed="false">
      <c r="A8" s="16" t="s">
        <v>357</v>
      </c>
      <c r="B8" s="17" t="s">
        <v>358</v>
      </c>
      <c r="C8" s="18" t="s">
        <v>93</v>
      </c>
      <c r="D8" s="18" t="s">
        <v>49</v>
      </c>
      <c r="E8" s="18" t="s">
        <v>7</v>
      </c>
      <c r="F8" s="17" t="s">
        <v>317</v>
      </c>
      <c r="G8" s="17" t="s">
        <v>359</v>
      </c>
      <c r="H8" s="17" t="s">
        <v>52</v>
      </c>
      <c r="I8" s="18" t="s">
        <v>360</v>
      </c>
      <c r="J8" s="18" t="s">
        <v>219</v>
      </c>
      <c r="K8" s="17"/>
    </row>
    <row r="9" customFormat="false" ht="27.75" hidden="false" customHeight="true" outlineLevel="0" collapsed="false">
      <c r="A9" s="13" t="s">
        <v>361</v>
      </c>
      <c r="B9" s="14" t="s">
        <v>362</v>
      </c>
      <c r="C9" s="15" t="s">
        <v>48</v>
      </c>
      <c r="D9" s="15" t="s">
        <v>49</v>
      </c>
      <c r="E9" s="15" t="s">
        <v>7</v>
      </c>
      <c r="F9" s="14" t="s">
        <v>363</v>
      </c>
      <c r="G9" s="14" t="s">
        <v>364</v>
      </c>
      <c r="H9" s="14" t="s">
        <v>52</v>
      </c>
      <c r="I9" s="15" t="s">
        <v>365</v>
      </c>
      <c r="J9" s="15"/>
      <c r="K9"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366</v>
      </c>
      <c r="B2" s="10"/>
      <c r="C2" s="10"/>
      <c r="D2" s="10"/>
      <c r="E2" s="10"/>
      <c r="F2" s="10"/>
      <c r="G2" s="10"/>
      <c r="H2" s="10"/>
      <c r="I2" s="10"/>
      <c r="J2" s="10"/>
      <c r="K2" s="10"/>
    </row>
    <row r="3" customFormat="false" ht="19.5" hidden="false" customHeight="true" outlineLevel="0" collapsed="false">
      <c r="A3" s="11" t="s">
        <v>367</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368</v>
      </c>
      <c r="B5" s="14" t="s">
        <v>369</v>
      </c>
      <c r="C5" s="15" t="s">
        <v>63</v>
      </c>
      <c r="D5" s="15" t="s">
        <v>49</v>
      </c>
      <c r="E5" s="15" t="s">
        <v>7</v>
      </c>
      <c r="F5" s="14" t="s">
        <v>370</v>
      </c>
      <c r="G5" s="14" t="s">
        <v>65</v>
      </c>
      <c r="H5" s="14" t="s">
        <v>52</v>
      </c>
      <c r="I5" s="15" t="s">
        <v>309</v>
      </c>
      <c r="J5" s="15" t="s">
        <v>310</v>
      </c>
      <c r="K5" s="14"/>
    </row>
    <row r="6" customFormat="false" ht="27.75" hidden="false" customHeight="true" outlineLevel="0" collapsed="false">
      <c r="A6" s="16" t="s">
        <v>371</v>
      </c>
      <c r="B6" s="17" t="s">
        <v>372</v>
      </c>
      <c r="C6" s="18" t="s">
        <v>63</v>
      </c>
      <c r="D6" s="18" t="s">
        <v>49</v>
      </c>
      <c r="E6" s="18" t="s">
        <v>7</v>
      </c>
      <c r="F6" s="17" t="s">
        <v>373</v>
      </c>
      <c r="G6" s="17" t="s">
        <v>65</v>
      </c>
      <c r="H6" s="17" t="s">
        <v>52</v>
      </c>
      <c r="I6" s="18" t="s">
        <v>132</v>
      </c>
      <c r="J6" s="18" t="s">
        <v>133</v>
      </c>
      <c r="K6" s="17"/>
    </row>
    <row r="7" customFormat="false" ht="27.75" hidden="false" customHeight="true" outlineLevel="0" collapsed="false">
      <c r="A7" s="13" t="s">
        <v>374</v>
      </c>
      <c r="B7" s="14" t="s">
        <v>375</v>
      </c>
      <c r="C7" s="15" t="s">
        <v>63</v>
      </c>
      <c r="D7" s="15" t="s">
        <v>49</v>
      </c>
      <c r="E7" s="15" t="s">
        <v>7</v>
      </c>
      <c r="F7" s="14" t="s">
        <v>376</v>
      </c>
      <c r="G7" s="14" t="s">
        <v>131</v>
      </c>
      <c r="H7" s="14" t="s">
        <v>52</v>
      </c>
      <c r="I7" s="15" t="s">
        <v>377</v>
      </c>
      <c r="J7" s="15" t="s">
        <v>378</v>
      </c>
      <c r="K7" s="14"/>
    </row>
    <row r="8" customFormat="false" ht="27.75" hidden="false" customHeight="true" outlineLevel="0" collapsed="false">
      <c r="A8" s="16" t="s">
        <v>379</v>
      </c>
      <c r="B8" s="17" t="s">
        <v>380</v>
      </c>
      <c r="C8" s="18" t="s">
        <v>112</v>
      </c>
      <c r="D8" s="18" t="s">
        <v>49</v>
      </c>
      <c r="E8" s="18" t="s">
        <v>7</v>
      </c>
      <c r="F8" s="17" t="s">
        <v>381</v>
      </c>
      <c r="G8" s="17" t="s">
        <v>114</v>
      </c>
      <c r="H8" s="17" t="s">
        <v>52</v>
      </c>
      <c r="I8" s="18"/>
      <c r="J8" s="18"/>
      <c r="K8" s="17"/>
    </row>
    <row r="9" customFormat="false" ht="27.75" hidden="false" customHeight="true" outlineLevel="0" collapsed="false">
      <c r="A9" s="13" t="s">
        <v>382</v>
      </c>
      <c r="B9" s="14" t="s">
        <v>383</v>
      </c>
      <c r="C9" s="15" t="s">
        <v>112</v>
      </c>
      <c r="D9" s="15" t="s">
        <v>49</v>
      </c>
      <c r="E9" s="15" t="s">
        <v>7</v>
      </c>
      <c r="F9" s="14" t="s">
        <v>381</v>
      </c>
      <c r="G9" s="14" t="s">
        <v>114</v>
      </c>
      <c r="H9" s="14" t="s">
        <v>52</v>
      </c>
      <c r="I9" s="15"/>
      <c r="J9" s="15"/>
      <c r="K9" s="14"/>
    </row>
    <row r="10" customFormat="false" ht="27.75" hidden="false" customHeight="true" outlineLevel="0" collapsed="false">
      <c r="A10" s="16" t="s">
        <v>384</v>
      </c>
      <c r="B10" s="17" t="s">
        <v>385</v>
      </c>
      <c r="C10" s="18" t="s">
        <v>112</v>
      </c>
      <c r="D10" s="18" t="s">
        <v>49</v>
      </c>
      <c r="E10" s="18" t="s">
        <v>7</v>
      </c>
      <c r="F10" s="17" t="s">
        <v>381</v>
      </c>
      <c r="G10" s="17" t="s">
        <v>114</v>
      </c>
      <c r="H10" s="17" t="s">
        <v>52</v>
      </c>
      <c r="I10" s="18"/>
      <c r="J10" s="18"/>
      <c r="K10" s="17"/>
    </row>
    <row r="11" customFormat="false" ht="27.75" hidden="false" customHeight="true" outlineLevel="0" collapsed="false">
      <c r="A11" s="13" t="s">
        <v>386</v>
      </c>
      <c r="B11" s="14" t="s">
        <v>387</v>
      </c>
      <c r="C11" s="15" t="s">
        <v>112</v>
      </c>
      <c r="D11" s="15" t="s">
        <v>49</v>
      </c>
      <c r="E11" s="15" t="s">
        <v>7</v>
      </c>
      <c r="F11" s="14" t="s">
        <v>381</v>
      </c>
      <c r="G11" s="14" t="s">
        <v>114</v>
      </c>
      <c r="H11" s="14" t="s">
        <v>52</v>
      </c>
      <c r="I11" s="15"/>
      <c r="J11" s="15"/>
      <c r="K11" s="14"/>
    </row>
    <row r="12" customFormat="false" ht="27.75" hidden="false" customHeight="true" outlineLevel="0" collapsed="false">
      <c r="A12" s="16" t="s">
        <v>388</v>
      </c>
      <c r="B12" s="17" t="s">
        <v>389</v>
      </c>
      <c r="C12" s="18" t="s">
        <v>112</v>
      </c>
      <c r="D12" s="18" t="s">
        <v>49</v>
      </c>
      <c r="E12" s="18" t="s">
        <v>7</v>
      </c>
      <c r="F12" s="17" t="s">
        <v>381</v>
      </c>
      <c r="G12" s="17" t="s">
        <v>114</v>
      </c>
      <c r="H12" s="17" t="s">
        <v>52</v>
      </c>
      <c r="I12" s="18"/>
      <c r="J12" s="18"/>
      <c r="K12" s="17"/>
    </row>
    <row r="13" customFormat="false" ht="27.75" hidden="false" customHeight="true" outlineLevel="0" collapsed="false">
      <c r="A13" s="13" t="s">
        <v>390</v>
      </c>
      <c r="B13" s="14" t="s">
        <v>391</v>
      </c>
      <c r="C13" s="15" t="s">
        <v>93</v>
      </c>
      <c r="D13" s="15" t="s">
        <v>49</v>
      </c>
      <c r="E13" s="15" t="s">
        <v>7</v>
      </c>
      <c r="F13" s="14" t="s">
        <v>376</v>
      </c>
      <c r="G13" s="14" t="s">
        <v>181</v>
      </c>
      <c r="H13" s="14" t="s">
        <v>52</v>
      </c>
      <c r="I13" s="15" t="s">
        <v>119</v>
      </c>
      <c r="J13" s="15" t="s">
        <v>120</v>
      </c>
      <c r="K13" s="14"/>
    </row>
    <row r="14" customFormat="false" ht="27.75" hidden="false" customHeight="true" outlineLevel="0" collapsed="false">
      <c r="A14" s="16" t="s">
        <v>392</v>
      </c>
      <c r="B14" s="17" t="s">
        <v>393</v>
      </c>
      <c r="C14" s="18" t="s">
        <v>93</v>
      </c>
      <c r="D14" s="18" t="s">
        <v>49</v>
      </c>
      <c r="E14" s="18" t="s">
        <v>7</v>
      </c>
      <c r="F14" s="17" t="s">
        <v>376</v>
      </c>
      <c r="G14" s="17" t="s">
        <v>394</v>
      </c>
      <c r="H14" s="17" t="s">
        <v>52</v>
      </c>
      <c r="I14" s="18" t="s">
        <v>119</v>
      </c>
      <c r="J14" s="18" t="s">
        <v>120</v>
      </c>
      <c r="K14" s="17"/>
    </row>
    <row r="15" customFormat="false" ht="27.75" hidden="false" customHeight="true" outlineLevel="0" collapsed="false">
      <c r="A15" s="13" t="s">
        <v>395</v>
      </c>
      <c r="B15" s="14" t="s">
        <v>396</v>
      </c>
      <c r="C15" s="15" t="s">
        <v>63</v>
      </c>
      <c r="D15" s="15" t="s">
        <v>49</v>
      </c>
      <c r="E15" s="15" t="s">
        <v>7</v>
      </c>
      <c r="F15" s="14" t="s">
        <v>376</v>
      </c>
      <c r="G15" s="14" t="s">
        <v>397</v>
      </c>
      <c r="H15" s="14" t="s">
        <v>52</v>
      </c>
      <c r="I15" s="15" t="s">
        <v>213</v>
      </c>
      <c r="J15" s="15" t="s">
        <v>214</v>
      </c>
      <c r="K15" s="14"/>
    </row>
    <row r="16" customFormat="false" ht="27.75" hidden="false" customHeight="true" outlineLevel="0" collapsed="false">
      <c r="A16" s="16" t="s">
        <v>398</v>
      </c>
      <c r="B16" s="17" t="s">
        <v>399</v>
      </c>
      <c r="C16" s="18" t="s">
        <v>63</v>
      </c>
      <c r="D16" s="18" t="s">
        <v>49</v>
      </c>
      <c r="E16" s="18" t="s">
        <v>7</v>
      </c>
      <c r="F16" s="17" t="s">
        <v>376</v>
      </c>
      <c r="G16" s="17" t="s">
        <v>343</v>
      </c>
      <c r="H16" s="17" t="s">
        <v>52</v>
      </c>
      <c r="I16" s="18" t="s">
        <v>223</v>
      </c>
      <c r="J16" s="18" t="s">
        <v>224</v>
      </c>
      <c r="K16" s="17"/>
    </row>
    <row r="17" customFormat="false" ht="27.75" hidden="false" customHeight="true" outlineLevel="0" collapsed="false">
      <c r="A17" s="13" t="s">
        <v>400</v>
      </c>
      <c r="B17" s="14" t="s">
        <v>401</v>
      </c>
      <c r="C17" s="15" t="s">
        <v>63</v>
      </c>
      <c r="D17" s="15" t="s">
        <v>49</v>
      </c>
      <c r="E17" s="15" t="s">
        <v>10</v>
      </c>
      <c r="F17" s="14" t="s">
        <v>376</v>
      </c>
      <c r="G17" s="14" t="s">
        <v>245</v>
      </c>
      <c r="H17" s="14" t="s">
        <v>52</v>
      </c>
      <c r="I17" s="15" t="s">
        <v>107</v>
      </c>
      <c r="J17" s="15" t="s">
        <v>230</v>
      </c>
      <c r="K17" s="14"/>
    </row>
    <row r="18" customFormat="false" ht="27.75" hidden="false" customHeight="true" outlineLevel="0" collapsed="false">
      <c r="A18" s="16" t="s">
        <v>402</v>
      </c>
      <c r="B18" s="17" t="s">
        <v>403</v>
      </c>
      <c r="C18" s="18" t="s">
        <v>63</v>
      </c>
      <c r="D18" s="18" t="s">
        <v>49</v>
      </c>
      <c r="E18" s="18" t="s">
        <v>10</v>
      </c>
      <c r="F18" s="17" t="s">
        <v>376</v>
      </c>
      <c r="G18" s="17" t="s">
        <v>245</v>
      </c>
      <c r="H18" s="17" t="s">
        <v>52</v>
      </c>
      <c r="I18" s="18" t="s">
        <v>107</v>
      </c>
      <c r="J18" s="18" t="s">
        <v>230</v>
      </c>
      <c r="K18" s="17"/>
    </row>
    <row r="19" customFormat="false" ht="27.75" hidden="false" customHeight="true" outlineLevel="0" collapsed="false">
      <c r="A19" s="13" t="s">
        <v>404</v>
      </c>
      <c r="B19" s="14" t="s">
        <v>405</v>
      </c>
      <c r="C19" s="15" t="s">
        <v>63</v>
      </c>
      <c r="D19" s="15" t="s">
        <v>49</v>
      </c>
      <c r="E19" s="15" t="s">
        <v>10</v>
      </c>
      <c r="F19" s="14" t="s">
        <v>376</v>
      </c>
      <c r="G19" s="14" t="s">
        <v>245</v>
      </c>
      <c r="H19" s="14" t="s">
        <v>52</v>
      </c>
      <c r="I19" s="15" t="s">
        <v>107</v>
      </c>
      <c r="J19" s="15" t="s">
        <v>230</v>
      </c>
      <c r="K19" s="14"/>
    </row>
    <row r="20" customFormat="false" ht="27.75" hidden="false" customHeight="true" outlineLevel="0" collapsed="false">
      <c r="A20" s="16" t="s">
        <v>406</v>
      </c>
      <c r="B20" s="17" t="s">
        <v>407</v>
      </c>
      <c r="C20" s="18" t="s">
        <v>93</v>
      </c>
      <c r="D20" s="18" t="s">
        <v>49</v>
      </c>
      <c r="E20" s="18" t="s">
        <v>10</v>
      </c>
      <c r="F20" s="17" t="s">
        <v>376</v>
      </c>
      <c r="G20" s="17" t="s">
        <v>408</v>
      </c>
      <c r="H20" s="17" t="s">
        <v>52</v>
      </c>
      <c r="I20" s="18" t="s">
        <v>107</v>
      </c>
      <c r="J20" s="18" t="s">
        <v>230</v>
      </c>
      <c r="K20" s="17"/>
    </row>
    <row r="21" customFormat="false" ht="27.75" hidden="false" customHeight="true" outlineLevel="0" collapsed="false">
      <c r="A21" s="13" t="s">
        <v>409</v>
      </c>
      <c r="B21" s="14" t="s">
        <v>410</v>
      </c>
      <c r="C21" s="15" t="s">
        <v>93</v>
      </c>
      <c r="D21" s="15" t="s">
        <v>49</v>
      </c>
      <c r="E21" s="15" t="s">
        <v>10</v>
      </c>
      <c r="F21" s="14" t="s">
        <v>376</v>
      </c>
      <c r="G21" s="14" t="s">
        <v>408</v>
      </c>
      <c r="H21" s="14" t="s">
        <v>52</v>
      </c>
      <c r="I21" s="15" t="s">
        <v>107</v>
      </c>
      <c r="J21" s="15" t="s">
        <v>230</v>
      </c>
      <c r="K21" s="14"/>
    </row>
    <row r="22" customFormat="false" ht="27.75" hidden="false" customHeight="true" outlineLevel="0" collapsed="false">
      <c r="A22" s="16" t="s">
        <v>411</v>
      </c>
      <c r="B22" s="17" t="s">
        <v>412</v>
      </c>
      <c r="C22" s="18" t="s">
        <v>112</v>
      </c>
      <c r="D22" s="18" t="s">
        <v>49</v>
      </c>
      <c r="E22" s="18" t="s">
        <v>7</v>
      </c>
      <c r="F22" s="17" t="s">
        <v>413</v>
      </c>
      <c r="G22" s="17" t="s">
        <v>114</v>
      </c>
      <c r="H22" s="17" t="s">
        <v>52</v>
      </c>
      <c r="I22" s="18" t="s">
        <v>107</v>
      </c>
      <c r="J22" s="18"/>
      <c r="K22" s="17"/>
    </row>
    <row r="23" customFormat="false" ht="27.75" hidden="false" customHeight="true" outlineLevel="0" collapsed="false">
      <c r="A23" s="13" t="s">
        <v>414</v>
      </c>
      <c r="B23" s="14" t="s">
        <v>415</v>
      </c>
      <c r="C23" s="15" t="s">
        <v>112</v>
      </c>
      <c r="D23" s="15" t="s">
        <v>49</v>
      </c>
      <c r="E23" s="15" t="s">
        <v>7</v>
      </c>
      <c r="F23" s="14" t="s">
        <v>413</v>
      </c>
      <c r="G23" s="14" t="s">
        <v>114</v>
      </c>
      <c r="H23" s="14" t="s">
        <v>52</v>
      </c>
      <c r="I23" s="15" t="s">
        <v>107</v>
      </c>
      <c r="J23" s="15"/>
      <c r="K23" s="14"/>
    </row>
    <row r="24" customFormat="false" ht="27.75" hidden="false" customHeight="true" outlineLevel="0" collapsed="false">
      <c r="A24" s="16" t="s">
        <v>416</v>
      </c>
      <c r="B24" s="17" t="s">
        <v>417</v>
      </c>
      <c r="C24" s="18" t="s">
        <v>112</v>
      </c>
      <c r="D24" s="18" t="s">
        <v>49</v>
      </c>
      <c r="E24" s="18" t="s">
        <v>7</v>
      </c>
      <c r="F24" s="17" t="s">
        <v>413</v>
      </c>
      <c r="G24" s="17" t="s">
        <v>114</v>
      </c>
      <c r="H24" s="17" t="s">
        <v>52</v>
      </c>
      <c r="I24" s="18" t="s">
        <v>107</v>
      </c>
      <c r="J24" s="18"/>
      <c r="K24" s="17"/>
    </row>
    <row r="25" customFormat="false" ht="27.75" hidden="false" customHeight="true" outlineLevel="0" collapsed="false">
      <c r="A25" s="13" t="s">
        <v>418</v>
      </c>
      <c r="B25" s="14" t="s">
        <v>419</v>
      </c>
      <c r="C25" s="15" t="s">
        <v>112</v>
      </c>
      <c r="D25" s="15" t="s">
        <v>49</v>
      </c>
      <c r="E25" s="15" t="s">
        <v>7</v>
      </c>
      <c r="F25" s="14" t="s">
        <v>413</v>
      </c>
      <c r="G25" s="14" t="s">
        <v>114</v>
      </c>
      <c r="H25" s="14" t="s">
        <v>52</v>
      </c>
      <c r="I25" s="15" t="s">
        <v>107</v>
      </c>
      <c r="J25" s="15"/>
      <c r="K25" s="14"/>
    </row>
    <row r="26" customFormat="false" ht="27.75" hidden="false" customHeight="true" outlineLevel="0" collapsed="false">
      <c r="A26" s="16" t="s">
        <v>420</v>
      </c>
      <c r="B26" s="17" t="s">
        <v>421</v>
      </c>
      <c r="C26" s="18" t="s">
        <v>112</v>
      </c>
      <c r="D26" s="18" t="s">
        <v>49</v>
      </c>
      <c r="E26" s="18" t="s">
        <v>7</v>
      </c>
      <c r="F26" s="17" t="s">
        <v>413</v>
      </c>
      <c r="G26" s="17" t="s">
        <v>114</v>
      </c>
      <c r="H26" s="17" t="s">
        <v>52</v>
      </c>
      <c r="I26" s="18" t="s">
        <v>107</v>
      </c>
      <c r="J26" s="18"/>
      <c r="K26" s="17"/>
    </row>
    <row r="27" customFormat="false" ht="27.75" hidden="false" customHeight="true" outlineLevel="0" collapsed="false">
      <c r="A27" s="13" t="s">
        <v>422</v>
      </c>
      <c r="B27" s="14" t="s">
        <v>423</v>
      </c>
      <c r="C27" s="15" t="s">
        <v>112</v>
      </c>
      <c r="D27" s="15" t="s">
        <v>49</v>
      </c>
      <c r="E27" s="15" t="s">
        <v>7</v>
      </c>
      <c r="F27" s="14" t="s">
        <v>413</v>
      </c>
      <c r="G27" s="14" t="s">
        <v>114</v>
      </c>
      <c r="H27" s="14" t="s">
        <v>52</v>
      </c>
      <c r="I27" s="15" t="s">
        <v>107</v>
      </c>
      <c r="J27" s="15"/>
      <c r="K27" s="14"/>
    </row>
    <row r="28" customFormat="false" ht="27.75" hidden="false" customHeight="true" outlineLevel="0" collapsed="false">
      <c r="A28" s="16" t="s">
        <v>424</v>
      </c>
      <c r="B28" s="17" t="s">
        <v>425</v>
      </c>
      <c r="C28" s="18" t="s">
        <v>112</v>
      </c>
      <c r="D28" s="18" t="s">
        <v>49</v>
      </c>
      <c r="E28" s="18" t="s">
        <v>7</v>
      </c>
      <c r="F28" s="17" t="s">
        <v>413</v>
      </c>
      <c r="G28" s="17" t="s">
        <v>114</v>
      </c>
      <c r="H28" s="17" t="s">
        <v>52</v>
      </c>
      <c r="I28" s="18" t="s">
        <v>107</v>
      </c>
      <c r="J28" s="18"/>
      <c r="K28" s="17"/>
    </row>
    <row r="29" customFormat="false" ht="27.75" hidden="false" customHeight="true" outlineLevel="0" collapsed="false">
      <c r="A29" s="13" t="s">
        <v>426</v>
      </c>
      <c r="B29" s="14" t="s">
        <v>427</v>
      </c>
      <c r="C29" s="15" t="s">
        <v>112</v>
      </c>
      <c r="D29" s="15" t="s">
        <v>49</v>
      </c>
      <c r="E29" s="15" t="s">
        <v>7</v>
      </c>
      <c r="F29" s="14" t="s">
        <v>413</v>
      </c>
      <c r="G29" s="14" t="s">
        <v>114</v>
      </c>
      <c r="H29" s="14" t="s">
        <v>52</v>
      </c>
      <c r="I29" s="15" t="s">
        <v>107</v>
      </c>
      <c r="J29" s="15"/>
      <c r="K29" s="14"/>
    </row>
    <row r="30" customFormat="false" ht="27.75" hidden="false" customHeight="true" outlineLevel="0" collapsed="false">
      <c r="A30" s="16" t="s">
        <v>428</v>
      </c>
      <c r="B30" s="17" t="s">
        <v>389</v>
      </c>
      <c r="C30" s="18" t="s">
        <v>112</v>
      </c>
      <c r="D30" s="18" t="s">
        <v>49</v>
      </c>
      <c r="E30" s="18" t="s">
        <v>7</v>
      </c>
      <c r="F30" s="17" t="s">
        <v>413</v>
      </c>
      <c r="G30" s="17" t="s">
        <v>429</v>
      </c>
      <c r="H30" s="17" t="s">
        <v>52</v>
      </c>
      <c r="I30" s="18" t="s">
        <v>107</v>
      </c>
      <c r="J30" s="18"/>
      <c r="K30" s="17"/>
    </row>
    <row r="31" customFormat="false" ht="27.75" hidden="false" customHeight="true" outlineLevel="0" collapsed="false">
      <c r="A31" s="13" t="s">
        <v>430</v>
      </c>
      <c r="B31" s="14" t="s">
        <v>431</v>
      </c>
      <c r="C31" s="15" t="s">
        <v>112</v>
      </c>
      <c r="D31" s="15" t="s">
        <v>49</v>
      </c>
      <c r="E31" s="15" t="s">
        <v>7</v>
      </c>
      <c r="F31" s="14" t="s">
        <v>413</v>
      </c>
      <c r="G31" s="14" t="s">
        <v>432</v>
      </c>
      <c r="H31" s="14" t="s">
        <v>52</v>
      </c>
      <c r="I31" s="15" t="s">
        <v>107</v>
      </c>
      <c r="J31" s="15"/>
      <c r="K31" s="14"/>
    </row>
    <row r="32" customFormat="false" ht="27.75" hidden="false" customHeight="true" outlineLevel="0" collapsed="false">
      <c r="A32" s="16" t="s">
        <v>433</v>
      </c>
      <c r="B32" s="17" t="s">
        <v>434</v>
      </c>
      <c r="C32" s="18" t="s">
        <v>112</v>
      </c>
      <c r="D32" s="18" t="s">
        <v>49</v>
      </c>
      <c r="E32" s="18" t="s">
        <v>7</v>
      </c>
      <c r="F32" s="17" t="s">
        <v>413</v>
      </c>
      <c r="G32" s="17" t="s">
        <v>143</v>
      </c>
      <c r="H32" s="17" t="s">
        <v>52</v>
      </c>
      <c r="I32" s="18" t="s">
        <v>107</v>
      </c>
      <c r="J32" s="18"/>
      <c r="K32" s="17"/>
    </row>
    <row r="33" customFormat="false" ht="27.75" hidden="false" customHeight="true" outlineLevel="0" collapsed="false">
      <c r="A33" s="13" t="s">
        <v>435</v>
      </c>
      <c r="B33" s="14" t="s">
        <v>436</v>
      </c>
      <c r="C33" s="15" t="s">
        <v>112</v>
      </c>
      <c r="D33" s="15" t="s">
        <v>49</v>
      </c>
      <c r="E33" s="15" t="s">
        <v>7</v>
      </c>
      <c r="F33" s="14" t="s">
        <v>413</v>
      </c>
      <c r="G33" s="14" t="s">
        <v>114</v>
      </c>
      <c r="H33" s="14" t="s">
        <v>52</v>
      </c>
      <c r="I33" s="15" t="s">
        <v>107</v>
      </c>
      <c r="J33" s="15"/>
      <c r="K33"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437</v>
      </c>
      <c r="B2" s="10"/>
      <c r="C2" s="10"/>
      <c r="D2" s="10"/>
      <c r="E2" s="10"/>
      <c r="F2" s="10"/>
      <c r="G2" s="10"/>
      <c r="H2" s="10"/>
      <c r="I2" s="10"/>
      <c r="J2" s="10"/>
      <c r="K2" s="10"/>
    </row>
    <row r="3" customFormat="false" ht="19.5" hidden="false" customHeight="true" outlineLevel="0" collapsed="false">
      <c r="A3" s="11" t="s">
        <v>438</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439</v>
      </c>
      <c r="B5" s="14" t="s">
        <v>440</v>
      </c>
      <c r="C5" s="15" t="s">
        <v>63</v>
      </c>
      <c r="D5" s="15" t="s">
        <v>49</v>
      </c>
      <c r="E5" s="15" t="s">
        <v>7</v>
      </c>
      <c r="F5" s="14" t="s">
        <v>441</v>
      </c>
      <c r="G5" s="14" t="s">
        <v>65</v>
      </c>
      <c r="H5" s="14" t="s">
        <v>52</v>
      </c>
      <c r="I5" s="15" t="s">
        <v>377</v>
      </c>
      <c r="J5" s="15" t="s">
        <v>378</v>
      </c>
      <c r="K5" s="14"/>
    </row>
    <row r="6" customFormat="false" ht="27.75" hidden="false" customHeight="true" outlineLevel="0" collapsed="false">
      <c r="A6" s="16" t="s">
        <v>442</v>
      </c>
      <c r="B6" s="17" t="s">
        <v>443</v>
      </c>
      <c r="C6" s="18" t="s">
        <v>63</v>
      </c>
      <c r="D6" s="18" t="s">
        <v>49</v>
      </c>
      <c r="E6" s="18" t="s">
        <v>7</v>
      </c>
      <c r="F6" s="17" t="s">
        <v>444</v>
      </c>
      <c r="G6" s="17" t="s">
        <v>65</v>
      </c>
      <c r="H6" s="17" t="s">
        <v>52</v>
      </c>
      <c r="I6" s="18" t="s">
        <v>378</v>
      </c>
      <c r="J6" s="18" t="s">
        <v>445</v>
      </c>
      <c r="K6" s="17"/>
    </row>
    <row r="7" customFormat="false" ht="27.75" hidden="false" customHeight="true" outlineLevel="0" collapsed="false">
      <c r="A7" s="13" t="s">
        <v>446</v>
      </c>
      <c r="B7" s="14" t="s">
        <v>52</v>
      </c>
      <c r="C7" s="15" t="s">
        <v>63</v>
      </c>
      <c r="D7" s="15" t="s">
        <v>49</v>
      </c>
      <c r="E7" s="15" t="s">
        <v>7</v>
      </c>
      <c r="F7" s="14" t="s">
        <v>444</v>
      </c>
      <c r="G7" s="14" t="s">
        <v>65</v>
      </c>
      <c r="H7" s="14" t="s">
        <v>52</v>
      </c>
      <c r="I7" s="15" t="s">
        <v>378</v>
      </c>
      <c r="J7" s="15" t="s">
        <v>445</v>
      </c>
      <c r="K7"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customHeight="false" zeroHeight="false" outlineLevelRow="0" outlineLevelCol="0"/>
  <cols>
    <col collapsed="false" customWidth="true" hidden="false" outlineLevel="0" max="1" min="1" style="1" width="22"/>
    <col collapsed="false" customWidth="true" hidden="false" outlineLevel="0" max="2" min="2" style="1" width="48"/>
    <col collapsed="false" customWidth="true" hidden="false" outlineLevel="0" max="4" min="3" style="1" width="9"/>
    <col collapsed="false" customWidth="true" hidden="false" outlineLevel="0" max="5" min="5" style="1" width="14"/>
    <col collapsed="false" customWidth="true" hidden="false" outlineLevel="0" max="6" min="6" style="1" width="44"/>
    <col collapsed="false" customWidth="true" hidden="false" outlineLevel="0" max="7" min="7" style="1" width="30"/>
    <col collapsed="false" customWidth="true" hidden="false" outlineLevel="0" max="8" min="8" style="1" width="24"/>
    <col collapsed="false" customWidth="true" hidden="false" outlineLevel="0" max="10" min="9" style="1" width="14"/>
    <col collapsed="false" customWidth="true" hidden="false" outlineLevel="0" max="11" min="11" style="1" width="28"/>
  </cols>
  <sheetData>
    <row r="1" customFormat="false" ht="60" hidden="false" customHeight="true" outlineLevel="0" collapsed="false"/>
    <row r="2" customFormat="false" ht="27.75" hidden="false" customHeight="true" outlineLevel="0" collapsed="false">
      <c r="A2" s="10" t="s">
        <v>447</v>
      </c>
      <c r="B2" s="10"/>
      <c r="C2" s="10"/>
      <c r="D2" s="10"/>
      <c r="E2" s="10"/>
      <c r="F2" s="10"/>
      <c r="G2" s="10"/>
      <c r="H2" s="10"/>
      <c r="I2" s="10"/>
      <c r="J2" s="10"/>
      <c r="K2" s="10"/>
    </row>
    <row r="3" customFormat="false" ht="19.5" hidden="false" customHeight="true" outlineLevel="0" collapsed="false">
      <c r="A3" s="11" t="s">
        <v>448</v>
      </c>
      <c r="B3" s="11"/>
      <c r="C3" s="11"/>
      <c r="D3" s="11"/>
      <c r="E3" s="11"/>
      <c r="F3" s="11"/>
      <c r="G3" s="11"/>
      <c r="H3" s="11"/>
      <c r="I3" s="11"/>
      <c r="J3" s="11"/>
      <c r="K3" s="11"/>
    </row>
    <row r="4" customFormat="false" ht="31.5" hidden="false" customHeight="true" outlineLevel="0" collapsed="false">
      <c r="A4" s="12" t="s">
        <v>35</v>
      </c>
      <c r="B4" s="12" t="s">
        <v>36</v>
      </c>
      <c r="C4" s="12" t="s">
        <v>37</v>
      </c>
      <c r="D4" s="12" t="s">
        <v>38</v>
      </c>
      <c r="E4" s="12" t="s">
        <v>39</v>
      </c>
      <c r="F4" s="12" t="s">
        <v>40</v>
      </c>
      <c r="G4" s="12" t="s">
        <v>41</v>
      </c>
      <c r="H4" s="12" t="s">
        <v>42</v>
      </c>
      <c r="I4" s="12" t="s">
        <v>43</v>
      </c>
      <c r="J4" s="12" t="s">
        <v>44</v>
      </c>
      <c r="K4" s="12" t="s">
        <v>45</v>
      </c>
    </row>
    <row r="5" customFormat="false" ht="27.75" hidden="false" customHeight="true" outlineLevel="0" collapsed="false">
      <c r="A5" s="13" t="s">
        <v>449</v>
      </c>
      <c r="B5" s="14" t="s">
        <v>450</v>
      </c>
      <c r="C5" s="15" t="s">
        <v>63</v>
      </c>
      <c r="D5" s="15" t="s">
        <v>49</v>
      </c>
      <c r="E5" s="15" t="s">
        <v>7</v>
      </c>
      <c r="F5" s="14" t="s">
        <v>451</v>
      </c>
      <c r="G5" s="14" t="s">
        <v>65</v>
      </c>
      <c r="H5" s="14" t="s">
        <v>52</v>
      </c>
      <c r="I5" s="15" t="s">
        <v>309</v>
      </c>
      <c r="J5" s="15" t="s">
        <v>310</v>
      </c>
      <c r="K5" s="14"/>
    </row>
    <row r="6" customFormat="false" ht="27.75" hidden="false" customHeight="true" outlineLevel="0" collapsed="false">
      <c r="A6" s="16" t="s">
        <v>452</v>
      </c>
      <c r="B6" s="17" t="s">
        <v>453</v>
      </c>
      <c r="C6" s="18" t="s">
        <v>63</v>
      </c>
      <c r="D6" s="18" t="s">
        <v>307</v>
      </c>
      <c r="E6" s="18" t="s">
        <v>7</v>
      </c>
      <c r="F6" s="17" t="s">
        <v>454</v>
      </c>
      <c r="G6" s="17" t="s">
        <v>455</v>
      </c>
      <c r="H6" s="17" t="s">
        <v>52</v>
      </c>
      <c r="I6" s="18" t="s">
        <v>456</v>
      </c>
      <c r="J6" s="18" t="s">
        <v>457</v>
      </c>
      <c r="K6" s="17"/>
    </row>
    <row r="7" customFormat="false" ht="27.75" hidden="false" customHeight="true" outlineLevel="0" collapsed="false">
      <c r="A7" s="13" t="s">
        <v>458</v>
      </c>
      <c r="B7" s="14" t="s">
        <v>459</v>
      </c>
      <c r="C7" s="15" t="s">
        <v>460</v>
      </c>
      <c r="D7" s="15" t="s">
        <v>49</v>
      </c>
      <c r="E7" s="15" t="s">
        <v>7</v>
      </c>
      <c r="F7" s="14" t="s">
        <v>461</v>
      </c>
      <c r="G7" s="14" t="s">
        <v>462</v>
      </c>
      <c r="H7" s="14" t="s">
        <v>52</v>
      </c>
      <c r="I7" s="15" t="s">
        <v>144</v>
      </c>
      <c r="J7" s="15" t="s">
        <v>145</v>
      </c>
      <c r="K7" s="14"/>
    </row>
    <row r="8" customFormat="false" ht="27.75" hidden="false" customHeight="true" outlineLevel="0" collapsed="false">
      <c r="A8" s="16" t="s">
        <v>463</v>
      </c>
      <c r="B8" s="17" t="s">
        <v>464</v>
      </c>
      <c r="C8" s="18" t="s">
        <v>460</v>
      </c>
      <c r="D8" s="18" t="s">
        <v>49</v>
      </c>
      <c r="E8" s="18" t="s">
        <v>7</v>
      </c>
      <c r="F8" s="17" t="s">
        <v>465</v>
      </c>
      <c r="G8" s="17" t="s">
        <v>462</v>
      </c>
      <c r="H8" s="17" t="s">
        <v>52</v>
      </c>
      <c r="I8" s="18" t="s">
        <v>144</v>
      </c>
      <c r="J8" s="18" t="s">
        <v>145</v>
      </c>
      <c r="K8" s="17"/>
    </row>
    <row r="9" customFormat="false" ht="27.75" hidden="false" customHeight="true" outlineLevel="0" collapsed="false">
      <c r="A9" s="13" t="s">
        <v>466</v>
      </c>
      <c r="B9" s="14" t="s">
        <v>467</v>
      </c>
      <c r="C9" s="15" t="s">
        <v>460</v>
      </c>
      <c r="D9" s="15" t="s">
        <v>49</v>
      </c>
      <c r="E9" s="15" t="s">
        <v>7</v>
      </c>
      <c r="F9" s="14" t="s">
        <v>468</v>
      </c>
      <c r="G9" s="14" t="s">
        <v>60</v>
      </c>
      <c r="H9" s="14" t="s">
        <v>52</v>
      </c>
      <c r="I9" s="15" t="s">
        <v>144</v>
      </c>
      <c r="J9" s="15" t="s">
        <v>145</v>
      </c>
      <c r="K9" s="14" t="s">
        <v>469</v>
      </c>
    </row>
    <row r="10" customFormat="false" ht="27.75" hidden="false" customHeight="true" outlineLevel="0" collapsed="false">
      <c r="A10" s="16" t="s">
        <v>470</v>
      </c>
      <c r="B10" s="17" t="s">
        <v>471</v>
      </c>
      <c r="C10" s="18" t="s">
        <v>460</v>
      </c>
      <c r="D10" s="18" t="s">
        <v>49</v>
      </c>
      <c r="E10" s="18" t="s">
        <v>7</v>
      </c>
      <c r="F10" s="17" t="s">
        <v>472</v>
      </c>
      <c r="G10" s="17" t="s">
        <v>60</v>
      </c>
      <c r="H10" s="17" t="s">
        <v>52</v>
      </c>
      <c r="I10" s="18" t="s">
        <v>144</v>
      </c>
      <c r="J10" s="18" t="s">
        <v>145</v>
      </c>
      <c r="K10" s="17"/>
    </row>
    <row r="11" customFormat="false" ht="27.75" hidden="false" customHeight="true" outlineLevel="0" collapsed="false">
      <c r="A11" s="13" t="s">
        <v>473</v>
      </c>
      <c r="B11" s="14" t="s">
        <v>474</v>
      </c>
      <c r="C11" s="15" t="s">
        <v>460</v>
      </c>
      <c r="D11" s="15" t="s">
        <v>49</v>
      </c>
      <c r="E11" s="15" t="s">
        <v>7</v>
      </c>
      <c r="F11" s="14" t="s">
        <v>472</v>
      </c>
      <c r="G11" s="14" t="s">
        <v>60</v>
      </c>
      <c r="H11" s="14" t="s">
        <v>52</v>
      </c>
      <c r="I11" s="15" t="s">
        <v>144</v>
      </c>
      <c r="J11" s="15" t="s">
        <v>145</v>
      </c>
      <c r="K11" s="14"/>
    </row>
    <row r="12" customFormat="false" ht="27.75" hidden="false" customHeight="true" outlineLevel="0" collapsed="false">
      <c r="A12" s="16" t="s">
        <v>475</v>
      </c>
      <c r="B12" s="17" t="s">
        <v>476</v>
      </c>
      <c r="C12" s="18" t="s">
        <v>460</v>
      </c>
      <c r="D12" s="18" t="s">
        <v>49</v>
      </c>
      <c r="E12" s="18" t="s">
        <v>7</v>
      </c>
      <c r="F12" s="17" t="s">
        <v>472</v>
      </c>
      <c r="G12" s="17" t="s">
        <v>60</v>
      </c>
      <c r="H12" s="17" t="s">
        <v>52</v>
      </c>
      <c r="I12" s="18" t="s">
        <v>144</v>
      </c>
      <c r="J12" s="18" t="s">
        <v>145</v>
      </c>
      <c r="K12" s="17"/>
    </row>
    <row r="13" customFormat="false" ht="27.75" hidden="false" customHeight="true" outlineLevel="0" collapsed="false">
      <c r="A13" s="13" t="s">
        <v>477</v>
      </c>
      <c r="B13" s="14" t="s">
        <v>478</v>
      </c>
      <c r="C13" s="15" t="s">
        <v>460</v>
      </c>
      <c r="D13" s="15" t="s">
        <v>49</v>
      </c>
      <c r="E13" s="15" t="s">
        <v>7</v>
      </c>
      <c r="F13" s="14" t="s">
        <v>472</v>
      </c>
      <c r="G13" s="14" t="s">
        <v>60</v>
      </c>
      <c r="H13" s="14" t="s">
        <v>52</v>
      </c>
      <c r="I13" s="15" t="s">
        <v>144</v>
      </c>
      <c r="J13" s="15" t="s">
        <v>145</v>
      </c>
      <c r="K13" s="14"/>
    </row>
    <row r="14" customFormat="false" ht="27.75" hidden="false" customHeight="true" outlineLevel="0" collapsed="false">
      <c r="A14" s="16" t="s">
        <v>479</v>
      </c>
      <c r="B14" s="17" t="s">
        <v>480</v>
      </c>
      <c r="C14" s="18" t="s">
        <v>460</v>
      </c>
      <c r="D14" s="18" t="s">
        <v>49</v>
      </c>
      <c r="E14" s="18" t="s">
        <v>7</v>
      </c>
      <c r="F14" s="17" t="s">
        <v>472</v>
      </c>
      <c r="G14" s="17" t="s">
        <v>60</v>
      </c>
      <c r="H14" s="17" t="s">
        <v>52</v>
      </c>
      <c r="I14" s="18" t="s">
        <v>144</v>
      </c>
      <c r="J14" s="18" t="s">
        <v>145</v>
      </c>
      <c r="K14" s="17"/>
    </row>
    <row r="15" customFormat="false" ht="27.75" hidden="false" customHeight="true" outlineLevel="0" collapsed="false">
      <c r="A15" s="13" t="s">
        <v>481</v>
      </c>
      <c r="B15" s="14" t="s">
        <v>482</v>
      </c>
      <c r="C15" s="15" t="s">
        <v>460</v>
      </c>
      <c r="D15" s="15" t="s">
        <v>49</v>
      </c>
      <c r="E15" s="15" t="s">
        <v>7</v>
      </c>
      <c r="F15" s="14" t="s">
        <v>472</v>
      </c>
      <c r="G15" s="14" t="s">
        <v>60</v>
      </c>
      <c r="H15" s="14" t="s">
        <v>52</v>
      </c>
      <c r="I15" s="15" t="s">
        <v>144</v>
      </c>
      <c r="J15" s="15" t="s">
        <v>145</v>
      </c>
      <c r="K15" s="14"/>
    </row>
    <row r="16" customFormat="false" ht="27.75" hidden="false" customHeight="true" outlineLevel="0" collapsed="false">
      <c r="A16" s="16" t="s">
        <v>483</v>
      </c>
      <c r="B16" s="17" t="s">
        <v>484</v>
      </c>
      <c r="C16" s="18" t="s">
        <v>460</v>
      </c>
      <c r="D16" s="18" t="s">
        <v>49</v>
      </c>
      <c r="E16" s="18" t="s">
        <v>7</v>
      </c>
      <c r="F16" s="17" t="s">
        <v>472</v>
      </c>
      <c r="G16" s="17" t="s">
        <v>60</v>
      </c>
      <c r="H16" s="17" t="s">
        <v>52</v>
      </c>
      <c r="I16" s="18" t="s">
        <v>144</v>
      </c>
      <c r="J16" s="18" t="s">
        <v>145</v>
      </c>
      <c r="K16" s="17"/>
    </row>
    <row r="17" customFormat="false" ht="27.75" hidden="false" customHeight="true" outlineLevel="0" collapsed="false">
      <c r="A17" s="13" t="s">
        <v>485</v>
      </c>
      <c r="B17" s="14" t="s">
        <v>486</v>
      </c>
      <c r="C17" s="15" t="s">
        <v>63</v>
      </c>
      <c r="D17" s="15" t="s">
        <v>49</v>
      </c>
      <c r="E17" s="15" t="s">
        <v>7</v>
      </c>
      <c r="F17" s="14" t="s">
        <v>451</v>
      </c>
      <c r="G17" s="14" t="s">
        <v>487</v>
      </c>
      <c r="H17" s="14" t="s">
        <v>52</v>
      </c>
      <c r="I17" s="15"/>
      <c r="J17" s="15"/>
      <c r="K17" s="14"/>
    </row>
    <row r="18" customFormat="false" ht="27.75" hidden="false" customHeight="true" outlineLevel="0" collapsed="false">
      <c r="A18" s="16" t="s">
        <v>488</v>
      </c>
      <c r="B18" s="17" t="s">
        <v>489</v>
      </c>
      <c r="C18" s="18" t="s">
        <v>93</v>
      </c>
      <c r="D18" s="18" t="s">
        <v>49</v>
      </c>
      <c r="E18" s="18" t="s">
        <v>7</v>
      </c>
      <c r="F18" s="17" t="s">
        <v>490</v>
      </c>
      <c r="G18" s="17" t="s">
        <v>491</v>
      </c>
      <c r="H18" s="17" t="s">
        <v>52</v>
      </c>
      <c r="I18" s="18" t="s">
        <v>492</v>
      </c>
      <c r="J18" s="18" t="s">
        <v>493</v>
      </c>
      <c r="K18" s="17" t="s">
        <v>494</v>
      </c>
    </row>
    <row r="19" customFormat="false" ht="27.75" hidden="false" customHeight="true" outlineLevel="0" collapsed="false">
      <c r="A19" s="13" t="s">
        <v>495</v>
      </c>
      <c r="B19" s="14" t="s">
        <v>496</v>
      </c>
      <c r="C19" s="15" t="s">
        <v>63</v>
      </c>
      <c r="D19" s="15" t="s">
        <v>49</v>
      </c>
      <c r="E19" s="15" t="s">
        <v>7</v>
      </c>
      <c r="F19" s="14" t="s">
        <v>497</v>
      </c>
      <c r="G19" s="14" t="s">
        <v>65</v>
      </c>
      <c r="H19" s="14" t="s">
        <v>52</v>
      </c>
      <c r="I19" s="15"/>
      <c r="J19" s="15"/>
      <c r="K19" s="14"/>
    </row>
    <row r="20" customFormat="false" ht="27.75" hidden="false" customHeight="true" outlineLevel="0" collapsed="false">
      <c r="A20" s="16" t="s">
        <v>498</v>
      </c>
      <c r="B20" s="17" t="s">
        <v>499</v>
      </c>
      <c r="C20" s="18" t="s">
        <v>63</v>
      </c>
      <c r="D20" s="18" t="s">
        <v>49</v>
      </c>
      <c r="E20" s="18" t="s">
        <v>7</v>
      </c>
      <c r="F20" s="17" t="s">
        <v>130</v>
      </c>
      <c r="G20" s="17" t="s">
        <v>114</v>
      </c>
      <c r="H20" s="17" t="s">
        <v>52</v>
      </c>
      <c r="I20" s="18"/>
      <c r="J20" s="18"/>
      <c r="K20" s="17"/>
    </row>
    <row r="21" customFormat="false" ht="27.75" hidden="false" customHeight="true" outlineLevel="0" collapsed="false">
      <c r="A21" s="13" t="s">
        <v>500</v>
      </c>
      <c r="B21" s="14" t="s">
        <v>501</v>
      </c>
      <c r="C21" s="15" t="s">
        <v>460</v>
      </c>
      <c r="D21" s="15" t="s">
        <v>49</v>
      </c>
      <c r="E21" s="15" t="s">
        <v>7</v>
      </c>
      <c r="F21" s="14" t="s">
        <v>502</v>
      </c>
      <c r="G21" s="14" t="s">
        <v>65</v>
      </c>
      <c r="H21" s="14" t="s">
        <v>52</v>
      </c>
      <c r="I21" s="15"/>
      <c r="J21" s="15"/>
      <c r="K21" s="14"/>
    </row>
    <row r="22" customFormat="false" ht="27.75" hidden="false" customHeight="true" outlineLevel="0" collapsed="false">
      <c r="A22" s="16" t="s">
        <v>503</v>
      </c>
      <c r="B22" s="17" t="s">
        <v>504</v>
      </c>
      <c r="C22" s="18" t="s">
        <v>460</v>
      </c>
      <c r="D22" s="18" t="s">
        <v>49</v>
      </c>
      <c r="E22" s="18" t="s">
        <v>7</v>
      </c>
      <c r="F22" s="17" t="s">
        <v>505</v>
      </c>
      <c r="G22" s="17" t="s">
        <v>143</v>
      </c>
      <c r="H22" s="17" t="s">
        <v>52</v>
      </c>
      <c r="I22" s="18"/>
      <c r="J22" s="18"/>
      <c r="K22" s="17"/>
    </row>
    <row r="23" customFormat="false" ht="27.75" hidden="false" customHeight="true" outlineLevel="0" collapsed="false">
      <c r="A23" s="13" t="s">
        <v>506</v>
      </c>
      <c r="B23" s="14" t="s">
        <v>507</v>
      </c>
      <c r="C23" s="15" t="s">
        <v>460</v>
      </c>
      <c r="D23" s="15" t="s">
        <v>49</v>
      </c>
      <c r="E23" s="15" t="s">
        <v>7</v>
      </c>
      <c r="F23" s="14" t="s">
        <v>283</v>
      </c>
      <c r="G23" s="14" t="s">
        <v>508</v>
      </c>
      <c r="H23" s="14" t="s">
        <v>52</v>
      </c>
      <c r="I23" s="15" t="s">
        <v>153</v>
      </c>
      <c r="J23" s="15" t="s">
        <v>302</v>
      </c>
      <c r="K23" s="14"/>
    </row>
    <row r="24" customFormat="false" ht="27.75" hidden="false" customHeight="true" outlineLevel="0" collapsed="false">
      <c r="A24" s="16" t="s">
        <v>509</v>
      </c>
      <c r="B24" s="17" t="s">
        <v>510</v>
      </c>
      <c r="C24" s="18" t="s">
        <v>511</v>
      </c>
      <c r="D24" s="18" t="s">
        <v>49</v>
      </c>
      <c r="E24" s="18" t="s">
        <v>7</v>
      </c>
      <c r="F24" s="17" t="s">
        <v>512</v>
      </c>
      <c r="G24" s="17" t="s">
        <v>513</v>
      </c>
      <c r="H24" s="17" t="s">
        <v>52</v>
      </c>
      <c r="I24" s="18" t="s">
        <v>119</v>
      </c>
      <c r="J24" s="18" t="s">
        <v>340</v>
      </c>
      <c r="K24" s="17"/>
    </row>
    <row r="25" customFormat="false" ht="27.75" hidden="false" customHeight="true" outlineLevel="0" collapsed="false">
      <c r="A25" s="13" t="s">
        <v>514</v>
      </c>
      <c r="B25" s="14" t="s">
        <v>515</v>
      </c>
      <c r="C25" s="15" t="s">
        <v>511</v>
      </c>
      <c r="D25" s="15" t="s">
        <v>49</v>
      </c>
      <c r="E25" s="15" t="s">
        <v>7</v>
      </c>
      <c r="F25" s="14" t="s">
        <v>516</v>
      </c>
      <c r="G25" s="14" t="s">
        <v>513</v>
      </c>
      <c r="H25" s="14" t="s">
        <v>52</v>
      </c>
      <c r="I25" s="15" t="s">
        <v>119</v>
      </c>
      <c r="J25" s="15" t="s">
        <v>340</v>
      </c>
      <c r="K25" s="14"/>
    </row>
    <row r="26" customFormat="false" ht="27.75" hidden="false" customHeight="true" outlineLevel="0" collapsed="false">
      <c r="A26" s="16" t="s">
        <v>517</v>
      </c>
      <c r="B26" s="17" t="s">
        <v>518</v>
      </c>
      <c r="C26" s="18" t="s">
        <v>93</v>
      </c>
      <c r="D26" s="18" t="s">
        <v>49</v>
      </c>
      <c r="E26" s="18" t="s">
        <v>7</v>
      </c>
      <c r="F26" s="17" t="s">
        <v>519</v>
      </c>
      <c r="G26" s="17" t="s">
        <v>520</v>
      </c>
      <c r="H26" s="17" t="s">
        <v>52</v>
      </c>
      <c r="I26" s="18" t="s">
        <v>160</v>
      </c>
      <c r="J26" s="18" t="s">
        <v>120</v>
      </c>
      <c r="K26" s="17"/>
    </row>
    <row r="27" customFormat="false" ht="27.75" hidden="false" customHeight="true" outlineLevel="0" collapsed="false">
      <c r="A27" s="13" t="s">
        <v>521</v>
      </c>
      <c r="B27" s="14" t="s">
        <v>522</v>
      </c>
      <c r="C27" s="15" t="s">
        <v>63</v>
      </c>
      <c r="D27" s="15" t="s">
        <v>49</v>
      </c>
      <c r="E27" s="15" t="s">
        <v>7</v>
      </c>
      <c r="F27" s="14" t="s">
        <v>451</v>
      </c>
      <c r="G27" s="14" t="s">
        <v>523</v>
      </c>
      <c r="H27" s="14" t="s">
        <v>52</v>
      </c>
      <c r="I27" s="15" t="s">
        <v>107</v>
      </c>
      <c r="J27" s="15" t="s">
        <v>230</v>
      </c>
      <c r="K27" s="14"/>
    </row>
  </sheetData>
  <mergeCells count="2">
    <mergeCell ref="A2:K2"/>
    <mergeCell ref="A3:K3"/>
  </mergeCells>
  <printOptions headings="false" gridLines="false" gridLinesSet="true" horizontalCentered="false" verticalCentered="false"/>
  <pageMargins left="0.4" right="0.4" top="0.5" bottom="0.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2026-04-10T18:05:58Z</dcterms:created>
  <dc:creator>openpyxl</dc:creator>
  <dc:description/>
  <dc:language>en-US</dc:language>
  <cp:lastModifiedBy/>
  <dcterms:modified xsi:type="dcterms:W3CDTF">2026-04-10T18:07:07Z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